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exposolutions.sharepoint.com/sites/CapeTown/Shared Documents/SASOG/SERVICES/MANUAL/"/>
    </mc:Choice>
  </mc:AlternateContent>
  <xr:revisionPtr revIDLastSave="181" documentId="8_{EB7F0CA7-69AE-DA49-AF65-184EB12C8F59}" xr6:coauthVersionLast="47" xr6:coauthVersionMax="47" xr10:uidLastSave="{CDBE67CE-263F-465D-A057-3498A3889476}"/>
  <bookViews>
    <workbookView xWindow="-108" yWindow="-108" windowWidth="23256" windowHeight="12456" tabRatio="867" xr2:uid="{00000000-000D-0000-FFFF-FFFF00000000}"/>
  </bookViews>
  <sheets>
    <sheet name="Summary" sheetId="63" r:id="rId1"/>
    <sheet name="T's &amp; C's" sheetId="64" r:id="rId2"/>
    <sheet name="1. Fascia &amp; Carpets" sheetId="65" r:id="rId3"/>
    <sheet name="2. Power &amp; Lighting" sheetId="66" r:id="rId4"/>
    <sheet name="Power &amp; Lighting - Images" sheetId="72" r:id="rId5"/>
    <sheet name="3. Shell Scheme Extras" sheetId="67" r:id="rId6"/>
    <sheet name="Shell Scheme Extras - Images" sheetId="59" r:id="rId7"/>
    <sheet name="4. Branding" sheetId="68" r:id="rId8"/>
    <sheet name="Branding - Images" sheetId="60" r:id="rId9"/>
    <sheet name="Graphic Specifications" sheetId="61" r:id="rId10"/>
    <sheet name="5. Furniture" sheetId="70" r:id="rId11"/>
    <sheet name="Furniture - Images" sheetId="62" r:id="rId12"/>
    <sheet name="6. AV &amp; IT" sheetId="71" r:id="rId13"/>
  </sheets>
  <definedNames>
    <definedName name="_xlnm._FilterDatabase" localSheetId="10" hidden="1">'5. Furniture'!$M$1:$M$137</definedName>
    <definedName name="_xlnm.Print_Area" localSheetId="2">'1. Fascia &amp; Carpets'!$A$1:$O$50</definedName>
    <definedName name="_xlnm.Print_Area" localSheetId="3">'2. Power &amp; Lighting'!$A$1:$O$45</definedName>
    <definedName name="_xlnm.Print_Area" localSheetId="5">'3. Shell Scheme Extras'!$A$1:$O$36</definedName>
    <definedName name="_xlnm.Print_Area" localSheetId="7">'4. Branding'!$A$1:$O$61</definedName>
    <definedName name="_xlnm.Print_Area" localSheetId="10">'5. Furniture'!$A$1:$O$137</definedName>
    <definedName name="_xlnm.Print_Area" localSheetId="12">'6. AV &amp; IT'!$A$1:$M$51</definedName>
    <definedName name="_xlnm.Print_Area" localSheetId="8">'Branding - Images'!$A$1:$O$20</definedName>
    <definedName name="_xlnm.Print_Area" localSheetId="11">'Furniture - Images'!$A$1:$Q$236</definedName>
    <definedName name="_xlnm.Print_Area" localSheetId="9">'Graphic Specifications'!$A$1:$Q$70</definedName>
    <definedName name="_xlnm.Print_Area" localSheetId="4">'Power &amp; Lighting - Images'!$A$1:$P$71</definedName>
    <definedName name="_xlnm.Print_Area" localSheetId="6">'Shell Scheme Extras - Images'!$A$1:$P$81</definedName>
    <definedName name="_xlnm.Print_Area" localSheetId="0">Summary!$A$1:$Y$46</definedName>
    <definedName name="_xlnm.Print_Area" localSheetId="1">'T''s &amp; C''s'!$A$1:$P$34</definedName>
    <definedName name="_xlnm.Print_Titles" localSheetId="10">'5. Furniture'!$1:$9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65" l="1"/>
  <c r="M27" i="66"/>
  <c r="M27" i="67"/>
  <c r="M49" i="68"/>
  <c r="M23" i="68"/>
  <c r="M128" i="70"/>
  <c r="K24" i="71"/>
  <c r="I17" i="71" l="1"/>
  <c r="I23" i="71"/>
  <c r="M75" i="70"/>
  <c r="K23" i="71" l="1"/>
  <c r="K17" i="71"/>
  <c r="M98" i="70"/>
  <c r="M91" i="70"/>
  <c r="M90" i="70"/>
  <c r="M92" i="70"/>
  <c r="M71" i="70"/>
  <c r="M70" i="70"/>
  <c r="M53" i="70"/>
  <c r="M52" i="70"/>
  <c r="M51" i="70"/>
  <c r="M50" i="70"/>
  <c r="M18" i="70"/>
  <c r="M17" i="70"/>
  <c r="M97" i="70" l="1"/>
  <c r="M94" i="70"/>
  <c r="M93" i="70"/>
  <c r="M96" i="70"/>
  <c r="M95" i="70"/>
  <c r="M108" i="70"/>
  <c r="M109" i="70"/>
  <c r="M116" i="70"/>
  <c r="M115" i="70"/>
  <c r="M114" i="70"/>
  <c r="M65" i="70"/>
  <c r="M57" i="70"/>
  <c r="M56" i="70"/>
  <c r="M32" i="70"/>
  <c r="M22" i="70"/>
  <c r="M21" i="70"/>
  <c r="K40" i="65"/>
  <c r="M40" i="65" s="1"/>
  <c r="M41" i="65" s="1"/>
  <c r="M42" i="65" s="1"/>
  <c r="K12" i="71"/>
  <c r="M13" i="66"/>
  <c r="M21" i="66"/>
  <c r="M24" i="66"/>
  <c r="M10" i="66"/>
  <c r="K11" i="71"/>
  <c r="K13" i="71"/>
  <c r="K14" i="71"/>
  <c r="K15" i="71"/>
  <c r="K16" i="71"/>
  <c r="K19" i="71"/>
  <c r="K20" i="71"/>
  <c r="K21" i="71"/>
  <c r="K22" i="71"/>
  <c r="J3" i="70"/>
  <c r="M43" i="68"/>
  <c r="M44" i="68"/>
  <c r="M45" i="68"/>
  <c r="M46" i="68"/>
  <c r="M47" i="68"/>
  <c r="M48" i="68"/>
  <c r="M42" i="68"/>
  <c r="M99" i="70"/>
  <c r="M69" i="70"/>
  <c r="M68" i="70"/>
  <c r="M66" i="70"/>
  <c r="E3" i="71"/>
  <c r="I3" i="71"/>
  <c r="C50" i="71"/>
  <c r="C46" i="71"/>
  <c r="E3" i="70"/>
  <c r="C136" i="70"/>
  <c r="C132" i="70"/>
  <c r="M11" i="70"/>
  <c r="M12" i="70"/>
  <c r="M13" i="70"/>
  <c r="M14" i="70"/>
  <c r="M19" i="70"/>
  <c r="M20" i="70"/>
  <c r="M15" i="70"/>
  <c r="M16" i="70"/>
  <c r="M24" i="70"/>
  <c r="M25" i="70"/>
  <c r="M26" i="70"/>
  <c r="M27" i="70"/>
  <c r="M28" i="70"/>
  <c r="M29" i="70"/>
  <c r="M30" i="70"/>
  <c r="M31" i="70"/>
  <c r="M33" i="70"/>
  <c r="M35" i="70"/>
  <c r="M36" i="70"/>
  <c r="M37" i="70"/>
  <c r="M39" i="70"/>
  <c r="M40" i="70"/>
  <c r="M41" i="70"/>
  <c r="M42" i="70"/>
  <c r="M43" i="70"/>
  <c r="M44" i="70"/>
  <c r="M45" i="70"/>
  <c r="M46" i="70"/>
  <c r="M47" i="70"/>
  <c r="M48" i="70"/>
  <c r="M49" i="70"/>
  <c r="M54" i="70"/>
  <c r="M55" i="70"/>
  <c r="M59" i="70"/>
  <c r="M60" i="70"/>
  <c r="M61" i="70"/>
  <c r="M62" i="70"/>
  <c r="M63" i="70"/>
  <c r="M67" i="70"/>
  <c r="M72" i="70"/>
  <c r="M73" i="70"/>
  <c r="M76" i="70"/>
  <c r="M77" i="70"/>
  <c r="M79" i="70"/>
  <c r="M80" i="70"/>
  <c r="M81" i="70"/>
  <c r="M82" i="70"/>
  <c r="M83" i="70"/>
  <c r="M85" i="70"/>
  <c r="M86" i="70"/>
  <c r="M87" i="70"/>
  <c r="M88" i="70"/>
  <c r="M89" i="70"/>
  <c r="M101" i="70"/>
  <c r="M102" i="70"/>
  <c r="M103" i="70"/>
  <c r="M104" i="70"/>
  <c r="M105" i="70"/>
  <c r="M106" i="70"/>
  <c r="M107" i="70"/>
  <c r="M111" i="70"/>
  <c r="M112" i="70"/>
  <c r="M113" i="70"/>
  <c r="M118" i="70"/>
  <c r="M119" i="70"/>
  <c r="M120" i="70"/>
  <c r="M121" i="70"/>
  <c r="M122" i="70"/>
  <c r="M123" i="70"/>
  <c r="M124" i="70"/>
  <c r="M125" i="70"/>
  <c r="M126" i="70"/>
  <c r="M127" i="70"/>
  <c r="I3" i="68"/>
  <c r="E3" i="68"/>
  <c r="C60" i="68"/>
  <c r="C56" i="68"/>
  <c r="M17" i="68"/>
  <c r="M18" i="68"/>
  <c r="M19" i="68"/>
  <c r="M20" i="68"/>
  <c r="M21" i="68"/>
  <c r="M22" i="68"/>
  <c r="I3" i="67"/>
  <c r="E3" i="67"/>
  <c r="C35" i="67"/>
  <c r="C31" i="67"/>
  <c r="M8" i="67"/>
  <c r="M10" i="67"/>
  <c r="M11" i="67"/>
  <c r="M13" i="67"/>
  <c r="M9" i="67"/>
  <c r="M17" i="67"/>
  <c r="M18" i="67"/>
  <c r="M19" i="67"/>
  <c r="M21" i="67"/>
  <c r="M22" i="67"/>
  <c r="M23" i="67"/>
  <c r="M25" i="67"/>
  <c r="I3" i="66"/>
  <c r="E3" i="66"/>
  <c r="B44" i="66"/>
  <c r="B40" i="66"/>
  <c r="M11" i="66"/>
  <c r="M12" i="66"/>
  <c r="M15" i="66"/>
  <c r="M16" i="66"/>
  <c r="M17" i="66"/>
  <c r="M18" i="66"/>
  <c r="M19" i="66"/>
  <c r="M20" i="66"/>
  <c r="M25" i="66"/>
  <c r="M26" i="66"/>
  <c r="I3" i="65"/>
  <c r="E3" i="65"/>
  <c r="C49" i="65"/>
  <c r="C45" i="65"/>
  <c r="M17" i="65"/>
  <c r="M18" i="65"/>
  <c r="M19" i="65"/>
  <c r="M20" i="65"/>
  <c r="H3" i="64"/>
  <c r="E3" i="64"/>
  <c r="B33" i="64"/>
  <c r="B29" i="64"/>
  <c r="M64" i="70"/>
  <c r="M16" i="67"/>
  <c r="M12" i="67"/>
  <c r="M26" i="67"/>
  <c r="M15" i="67"/>
  <c r="M24" i="68" l="1"/>
  <c r="M25" i="68" s="1"/>
  <c r="X29" i="63"/>
  <c r="K18" i="71"/>
  <c r="M129" i="70"/>
  <c r="M130" i="70" s="1"/>
  <c r="M50" i="68"/>
  <c r="M51" i="68" s="1"/>
  <c r="M22" i="66"/>
  <c r="M23" i="66"/>
  <c r="M14" i="66"/>
  <c r="M43" i="65"/>
  <c r="M28" i="67"/>
  <c r="M29" i="67" s="1"/>
  <c r="X32" i="63" l="1"/>
  <c r="X34" i="63"/>
  <c r="K25" i="71"/>
  <c r="K26" i="71" s="1"/>
  <c r="X31" i="63"/>
  <c r="X30" i="63"/>
  <c r="M22" i="65"/>
  <c r="M23" i="65" s="1"/>
  <c r="X33" i="63"/>
  <c r="X36" i="63" l="1"/>
  <c r="X38" i="63" s="1"/>
  <c r="M28" i="66"/>
  <c r="M29" i="66" s="1"/>
  <c r="X37" i="63" l="1"/>
  <c r="X39" i="63" s="1"/>
  <c r="X40" i="63" s="1"/>
  <c r="X41" i="63" s="1"/>
</calcChain>
</file>

<file path=xl/sharedStrings.xml><?xml version="1.0" encoding="utf-8"?>
<sst xmlns="http://schemas.openxmlformats.org/spreadsheetml/2006/main" count="728" uniqueCount="604">
  <si>
    <t xml:space="preserve">BILLING DETAILS </t>
  </si>
  <si>
    <t xml:space="preserve">Stand Name / Exhibitor </t>
  </si>
  <si>
    <t xml:space="preserve">Stand Number </t>
  </si>
  <si>
    <t xml:space="preserve">Contractor / Stand Builder </t>
  </si>
  <si>
    <t xml:space="preserve">Email Address </t>
  </si>
  <si>
    <t xml:space="preserve">Registered Co. Name </t>
  </si>
  <si>
    <t xml:space="preserve">Contact Person </t>
  </si>
  <si>
    <t xml:space="preserve">VAT Number </t>
  </si>
  <si>
    <t xml:space="preserve"> Date </t>
  </si>
  <si>
    <t xml:space="preserve">Postal Address </t>
  </si>
  <si>
    <t xml:space="preserve">Postal Code </t>
  </si>
  <si>
    <t>FORM ORDERS</t>
  </si>
  <si>
    <t xml:space="preserve"> NO.</t>
  </si>
  <si>
    <t>DESCRIPTION</t>
  </si>
  <si>
    <t>EXHIBITOR REQUIREMENTS</t>
  </si>
  <si>
    <t>TOTAL</t>
  </si>
  <si>
    <t>T&amp;Cs</t>
  </si>
  <si>
    <t>Terms and Conditions</t>
  </si>
  <si>
    <t xml:space="preserve">Fascia and Carpets </t>
  </si>
  <si>
    <t xml:space="preserve">Power and Lighting </t>
  </si>
  <si>
    <t xml:space="preserve">Shell Scheme Extras </t>
  </si>
  <si>
    <r>
      <t xml:space="preserve">Optional for </t>
    </r>
    <r>
      <rPr>
        <b/>
        <i/>
        <sz val="11"/>
        <color theme="1"/>
        <rFont val="Calibri"/>
        <family val="2"/>
        <scheme val="minor"/>
      </rPr>
      <t xml:space="preserve">ALL </t>
    </r>
    <r>
      <rPr>
        <i/>
        <sz val="11"/>
        <color theme="1"/>
        <rFont val="Calibri"/>
        <family val="2"/>
        <scheme val="minor"/>
      </rPr>
      <t>exhibitors</t>
    </r>
  </si>
  <si>
    <t>Branding</t>
  </si>
  <si>
    <r>
      <t xml:space="preserve">Optional for </t>
    </r>
    <r>
      <rPr>
        <b/>
        <i/>
        <sz val="11"/>
        <color theme="1"/>
        <rFont val="Calibri"/>
        <family val="2"/>
        <scheme val="minor"/>
      </rPr>
      <t>SHELL SCHEME</t>
    </r>
    <r>
      <rPr>
        <i/>
        <sz val="11"/>
        <color theme="1"/>
        <rFont val="Calibri"/>
        <family val="2"/>
        <scheme val="minor"/>
      </rPr>
      <t>exhibitors</t>
    </r>
  </si>
  <si>
    <t>Furniture</t>
  </si>
  <si>
    <r>
      <t xml:space="preserve">Optional for </t>
    </r>
    <r>
      <rPr>
        <b/>
        <i/>
        <sz val="11"/>
        <color theme="1"/>
        <rFont val="Calibri"/>
        <family val="2"/>
        <scheme val="minor"/>
      </rPr>
      <t>ALL</t>
    </r>
    <r>
      <rPr>
        <i/>
        <sz val="11"/>
        <color theme="1"/>
        <rFont val="Calibri"/>
        <family val="2"/>
        <scheme val="minor"/>
      </rPr>
      <t xml:space="preserve"> exhibitors</t>
    </r>
  </si>
  <si>
    <t>Audio, Visual and IT</t>
  </si>
  <si>
    <t>Surcharge (20%)</t>
  </si>
  <si>
    <t>VAT (15%)</t>
  </si>
  <si>
    <t xml:space="preserve">SUBMIT COMPLETED ORDER FORMS TO: michelle@exposolutions.co.za </t>
  </si>
  <si>
    <t>Stand Name / Exhibitor</t>
  </si>
  <si>
    <t>Stand Number</t>
  </si>
  <si>
    <t>TERMS &amp; CONDITIONS OF HIRE</t>
  </si>
  <si>
    <t>6.   All services supplied are on a hire basis only, are subject to stock availability, and remain the property of Expo Solutions and the respective appointed suppliers.</t>
  </si>
  <si>
    <t xml:space="preserve">7.   All hired items must be treated with care.  </t>
  </si>
  <si>
    <t xml:space="preserve">8.   Octanorm infill panels &amp; carpet tiles are not to be damaged or altered in any way.  </t>
  </si>
  <si>
    <t xml:space="preserve">EXPO SOLUTIONS - BANKING DETAILS </t>
  </si>
  <si>
    <t>Bank</t>
  </si>
  <si>
    <t>ABSA</t>
  </si>
  <si>
    <t>Branch</t>
  </si>
  <si>
    <t>WOODLANDS</t>
  </si>
  <si>
    <t>Branch Code</t>
  </si>
  <si>
    <t>Account Number</t>
  </si>
  <si>
    <t>Account Holder</t>
  </si>
  <si>
    <t>SOUTHERN AFRICAN EXPO SOLUTIONS (PTY) LTD</t>
  </si>
  <si>
    <t>FORM 1</t>
  </si>
  <si>
    <t>FASCIA'S &amp; CARPETS</t>
  </si>
  <si>
    <t>INSERT YOUR FASCIA NAME HERE</t>
  </si>
  <si>
    <t>ITEM CODE</t>
  </si>
  <si>
    <t>PRODUCT DESCRIPTION</t>
  </si>
  <si>
    <t>ARTWORK SIZE</t>
  </si>
  <si>
    <t>QTY</t>
  </si>
  <si>
    <t>UNIT COST</t>
  </si>
  <si>
    <t>SUB-TOTAL</t>
  </si>
  <si>
    <r>
      <t xml:space="preserve">313mm H x </t>
    </r>
    <r>
      <rPr>
        <b/>
        <sz val="10"/>
        <color theme="1"/>
        <rFont val="Calibri"/>
        <family val="2"/>
        <scheme val="minor"/>
      </rPr>
      <t>1953mm</t>
    </r>
    <r>
      <rPr>
        <sz val="10"/>
        <color theme="1"/>
        <rFont val="Calibri"/>
        <family val="2"/>
        <scheme val="minor"/>
      </rPr>
      <t xml:space="preserve"> W</t>
    </r>
  </si>
  <si>
    <r>
      <t xml:space="preserve">313mm H x </t>
    </r>
    <r>
      <rPr>
        <b/>
        <sz val="10"/>
        <color theme="1"/>
        <rFont val="Calibri"/>
        <family val="2"/>
        <scheme val="minor"/>
      </rPr>
      <t>2943mm</t>
    </r>
    <r>
      <rPr>
        <sz val="10"/>
        <color theme="1"/>
        <rFont val="Calibri"/>
        <family val="2"/>
        <scheme val="minor"/>
      </rPr>
      <t xml:space="preserve"> W</t>
    </r>
  </si>
  <si>
    <r>
      <t xml:space="preserve">313mm H x </t>
    </r>
    <r>
      <rPr>
        <b/>
        <sz val="10"/>
        <color theme="1"/>
        <rFont val="Calibri"/>
        <family val="2"/>
        <scheme val="minor"/>
      </rPr>
      <t>3933mm</t>
    </r>
    <r>
      <rPr>
        <sz val="10"/>
        <color theme="1"/>
        <rFont val="Calibri"/>
        <family val="2"/>
        <scheme val="minor"/>
      </rPr>
      <t xml:space="preserve"> W</t>
    </r>
  </si>
  <si>
    <r>
      <t xml:space="preserve">313mm H x </t>
    </r>
    <r>
      <rPr>
        <b/>
        <sz val="10"/>
        <color theme="1"/>
        <rFont val="Calibri"/>
        <family val="2"/>
        <scheme val="minor"/>
      </rPr>
      <t>4923mm</t>
    </r>
    <r>
      <rPr>
        <sz val="10"/>
        <color theme="1"/>
        <rFont val="Calibri"/>
        <family val="2"/>
        <scheme val="minor"/>
      </rPr>
      <t xml:space="preserve"> W</t>
    </r>
  </si>
  <si>
    <t>Order Total</t>
  </si>
  <si>
    <t>Total</t>
  </si>
  <si>
    <t>CARPET COLOUR CHOICE</t>
  </si>
  <si>
    <t>COLOUR</t>
  </si>
  <si>
    <t>QTY (m²)</t>
  </si>
  <si>
    <t xml:space="preserve">CHARCOAL </t>
  </si>
  <si>
    <t>GREY</t>
  </si>
  <si>
    <t>BLUE</t>
  </si>
  <si>
    <t>RAFFIA</t>
  </si>
  <si>
    <t>GREEN</t>
  </si>
  <si>
    <t>NO CARPETS REQUIRED</t>
  </si>
  <si>
    <t>FORM 2</t>
  </si>
  <si>
    <t>EXHIBITOR RESTRICTIONS</t>
  </si>
  <si>
    <t xml:space="preserve">15A Plug Point </t>
  </si>
  <si>
    <t>Shell Scheme Exhibitors Only</t>
  </si>
  <si>
    <t xml:space="preserve">150W Black Spotlight </t>
  </si>
  <si>
    <t xml:space="preserve">LED Long Arm Spotlight </t>
  </si>
  <si>
    <t>1,2m LED Fluorescent</t>
  </si>
  <si>
    <t xml:space="preserve">10W LED Floodlight </t>
  </si>
  <si>
    <t xml:space="preserve">20W LED Floodlight </t>
  </si>
  <si>
    <t xml:space="preserve">30W LED Floodlight </t>
  </si>
  <si>
    <t>32A Three Phase Supply Only</t>
  </si>
  <si>
    <t>63A Three Phase Supply Only</t>
  </si>
  <si>
    <t>125A  Three Phase Supply Only</t>
  </si>
  <si>
    <t xml:space="preserve">Electrical Certificate of Compliance (COC): Stand </t>
  </si>
  <si>
    <t>Multiplug</t>
  </si>
  <si>
    <t xml:space="preserve">International Travel Adaptor </t>
  </si>
  <si>
    <t>Important Notes:</t>
  </si>
  <si>
    <t xml:space="preserve">*** PLEASE NOTE *** </t>
  </si>
  <si>
    <t>FORM 3</t>
  </si>
  <si>
    <t>COUNTERS / CUPBOARDS</t>
  </si>
  <si>
    <t>980 (h) x 1400 (w)</t>
  </si>
  <si>
    <t>Counter - Curved + 1m Lockable Cupboard Extension (Octanorm)</t>
  </si>
  <si>
    <t>980 (h) x 1030 (w) x 535 (d)</t>
  </si>
  <si>
    <t>Counter - Step-Down, no fascia board (Octanorm)</t>
  </si>
  <si>
    <t>1200 (h) x 1030 (w) x 825 (d)</t>
  </si>
  <si>
    <r>
      <t xml:space="preserve">Cupboard - Curved, </t>
    </r>
    <r>
      <rPr>
        <i/>
        <sz val="10"/>
        <color theme="1"/>
        <rFont val="Calibri"/>
        <family val="2"/>
        <scheme val="minor"/>
      </rPr>
      <t>lockable</t>
    </r>
    <r>
      <rPr>
        <sz val="10"/>
        <color theme="1"/>
        <rFont val="Calibri"/>
        <family val="2"/>
        <scheme val="minor"/>
      </rPr>
      <t xml:space="preserve"> (Octanorm)</t>
    </r>
  </si>
  <si>
    <r>
      <t xml:space="preserve">Cupboard - Straight, </t>
    </r>
    <r>
      <rPr>
        <i/>
        <sz val="10"/>
        <color theme="1"/>
        <rFont val="Calibri"/>
        <family val="2"/>
        <scheme val="minor"/>
      </rPr>
      <t>lockable</t>
    </r>
    <r>
      <rPr>
        <sz val="10"/>
        <color theme="1"/>
        <rFont val="Calibri"/>
        <family val="2"/>
        <scheme val="minor"/>
      </rPr>
      <t xml:space="preserve"> (Octanorm)</t>
    </r>
  </si>
  <si>
    <r>
      <t>Walling, per r.m: Octanorm -</t>
    </r>
    <r>
      <rPr>
        <i/>
        <sz val="10"/>
        <color theme="1"/>
        <rFont val="Calibri"/>
        <family val="2"/>
        <scheme val="minor"/>
      </rPr>
      <t xml:space="preserve"> Standard White Panel</t>
    </r>
  </si>
  <si>
    <t>Door - Single, lockable (Octanorm)</t>
  </si>
  <si>
    <t>2480 (h) x 950 (w)</t>
  </si>
  <si>
    <r>
      <t xml:space="preserve">Pegboard (full panel) - 3mm (incl. 10 x pegs) - </t>
    </r>
    <r>
      <rPr>
        <i/>
        <sz val="10"/>
        <color theme="1"/>
        <rFont val="Calibri"/>
        <family val="2"/>
        <scheme val="minor"/>
      </rPr>
      <t>White</t>
    </r>
  </si>
  <si>
    <t>Pegs - Additional</t>
  </si>
  <si>
    <t>Each</t>
  </si>
  <si>
    <t>SHELVES</t>
  </si>
  <si>
    <t>Shelf - Flat</t>
  </si>
  <si>
    <t>990 (w) x 300 (d)</t>
  </si>
  <si>
    <t>SHOWCASES</t>
  </si>
  <si>
    <r>
      <t xml:space="preserve">Glass-top Display Counter (Newline) - </t>
    </r>
    <r>
      <rPr>
        <i/>
        <sz val="10"/>
        <color theme="1"/>
        <rFont val="Calibri"/>
        <family val="2"/>
        <scheme val="minor"/>
      </rPr>
      <t xml:space="preserve"> White </t>
    </r>
  </si>
  <si>
    <t>Tall Display Showcase, with lighting (Octanorm)</t>
  </si>
  <si>
    <t>FORM 4</t>
  </si>
  <si>
    <t>BRANDING</t>
  </si>
  <si>
    <t>IMPORTANT NOTES:</t>
  </si>
  <si>
    <t>2. Vinyl prints can be ordered for shell scheme fascia boards, wall panels, counters and cupboards.</t>
  </si>
  <si>
    <t>3. Only the panels are branded, not the frame. The aluminium frame into which the branded panels fit will be visible.</t>
  </si>
  <si>
    <t>2393mm H x 963mm W</t>
  </si>
  <si>
    <t xml:space="preserve">893mm H x 1530mm W  </t>
  </si>
  <si>
    <t xml:space="preserve">893mm H x 963mm W      </t>
  </si>
  <si>
    <t xml:space="preserve">573mm H x 963mm W </t>
  </si>
  <si>
    <t xml:space="preserve">893mm H x 1074mm W  </t>
  </si>
  <si>
    <t>893mm H x 468mm W</t>
  </si>
  <si>
    <t>2. The fabric banner/s cover all octanorm upright poles, panels and beams leaving a seamless look.</t>
  </si>
  <si>
    <t>4. Clients are permitted to keep the fabric banners and are required to remove such at the end of each show.</t>
  </si>
  <si>
    <t>6. We do not offer storage facilities for banners and will discard all banners if left behind by exhibitors at breakdown.</t>
  </si>
  <si>
    <t>1m Fabric Banner</t>
  </si>
  <si>
    <t xml:space="preserve">2465mm H x 940mm W </t>
  </si>
  <si>
    <t>2m Fabric Banner</t>
  </si>
  <si>
    <t xml:space="preserve">2465mm H x 1930mm W </t>
  </si>
  <si>
    <t>3m Fabric Banner</t>
  </si>
  <si>
    <t xml:space="preserve">2465mm H x 2920mm W </t>
  </si>
  <si>
    <t>4m Fabric Banner</t>
  </si>
  <si>
    <t xml:space="preserve">2465mm H x 3910mm W </t>
  </si>
  <si>
    <t>5m Fabric Banner</t>
  </si>
  <si>
    <t xml:space="preserve">2465mm H x 4900mm W </t>
  </si>
  <si>
    <t>6m Fabric Banner</t>
  </si>
  <si>
    <t xml:space="preserve">2465mm H x 5890mm W </t>
  </si>
  <si>
    <r>
      <t xml:space="preserve">REFER TO THE </t>
    </r>
    <r>
      <rPr>
        <b/>
        <sz val="11"/>
        <color theme="1"/>
        <rFont val="Calibri"/>
        <family val="2"/>
        <scheme val="minor"/>
      </rPr>
      <t>GRAPHIC SPECIFICATIONS TAB</t>
    </r>
    <r>
      <rPr>
        <sz val="11"/>
        <color theme="1"/>
        <rFont val="Calibri"/>
        <family val="2"/>
        <scheme val="minor"/>
      </rPr>
      <t xml:space="preserve"> WHEN PREPARING YOUR ARTWORK
Artwork dimensions have been provided above however should you need clarity please contact Expo Solutions 
</t>
    </r>
    <r>
      <rPr>
        <b/>
        <sz val="11"/>
        <color theme="1"/>
        <rFont val="Calibri"/>
        <family val="2"/>
        <scheme val="minor"/>
      </rPr>
      <t>PLEASE NOTE</t>
    </r>
    <r>
      <rPr>
        <sz val="11"/>
        <color theme="1"/>
        <rFont val="Calibri"/>
        <family val="2"/>
        <scheme val="minor"/>
      </rPr>
      <t>: All branded panels remain the property of Expo Solutions and will be stripped after the event to be placed back into our production line.</t>
    </r>
  </si>
  <si>
    <t>FORM 5</t>
  </si>
  <si>
    <t>FORM 6</t>
  </si>
  <si>
    <t>FURNITURE</t>
  </si>
  <si>
    <t>COLOUR CHOICE</t>
  </si>
  <si>
    <t>BAR STOOLS</t>
  </si>
  <si>
    <t>Black / White</t>
  </si>
  <si>
    <t>Liepzig Bar Stool</t>
  </si>
  <si>
    <t>New Orleans Bar Stool</t>
  </si>
  <si>
    <t>Black / Charcoal / Clear</t>
  </si>
  <si>
    <t>Xavier Bar Stool</t>
  </si>
  <si>
    <t>Black / Gunmetal &amp; Wood Top / White &amp; Wood Top / White</t>
  </si>
  <si>
    <t>Loft Bar Stool</t>
  </si>
  <si>
    <t>Industrial Bar Stool</t>
  </si>
  <si>
    <t>Diva Bar Stool</t>
  </si>
  <si>
    <t>Victorian Bar Stool</t>
  </si>
  <si>
    <t>Clear / Black</t>
  </si>
  <si>
    <t>COCKTAIL TABLES</t>
  </si>
  <si>
    <t>Glass Top Cocktail Table</t>
  </si>
  <si>
    <t>Geometric Cocktail Table</t>
  </si>
  <si>
    <t>Round Cocktail Table</t>
  </si>
  <si>
    <t>Black Top / Natural Wood Top / White Top / Aluminum Top</t>
  </si>
  <si>
    <t>Skinny Plinth Cocktail Table</t>
  </si>
  <si>
    <t>White</t>
  </si>
  <si>
    <t>Square Top Plinth Cocktail Table</t>
  </si>
  <si>
    <t>White Steel Conversation Table</t>
  </si>
  <si>
    <t>White Top / Natural Top</t>
  </si>
  <si>
    <t>White Steel Cocktail Table</t>
  </si>
  <si>
    <t>Black Steel Conversation Table</t>
  </si>
  <si>
    <t>Black Top / Natural Top</t>
  </si>
  <si>
    <t>Black Steel Cocktail Table</t>
  </si>
  <si>
    <t>COCKTAIL PACKAGES</t>
  </si>
  <si>
    <t>Cocktail Package 1</t>
  </si>
  <si>
    <t>2 x Liepzig Bar Stools, 1 x Glass Cocktail Table, 
1 x Waste Bin</t>
  </si>
  <si>
    <t>Cocktail Package 2</t>
  </si>
  <si>
    <t>2 x Liepzig Bar Stools, 1 x Glass Cocktail Table, 
1 x Brochure Stand Wooden, 1 x Waste Bin</t>
  </si>
  <si>
    <t>Cocktail Package 3</t>
  </si>
  <si>
    <t>4 x Liepzig Bar Stools, 2 x Glass Cocktail Tables, 
1 x Brochure Stand Wooden, 1 x Waste Bin</t>
  </si>
  <si>
    <t>CAFÉ CHAIRS</t>
  </si>
  <si>
    <t>Victorian Chair</t>
  </si>
  <si>
    <t>Black / Clear</t>
  </si>
  <si>
    <t>Walnut Crossback Chair</t>
  </si>
  <si>
    <t>Libby Chair</t>
  </si>
  <si>
    <t>The Woodrow Chair</t>
  </si>
  <si>
    <t>Varsity Chair</t>
  </si>
  <si>
    <t>Emu Chair</t>
  </si>
  <si>
    <t>Dark Blue / Duck Egg Blue / Gold / Matt Black / Red</t>
  </si>
  <si>
    <t>Albatross Chair</t>
  </si>
  <si>
    <t>Xavier Chair</t>
  </si>
  <si>
    <t xml:space="preserve">Charcoal / Red / White &amp; Wood Top </t>
  </si>
  <si>
    <t>Spaghetti Chair</t>
  </si>
  <si>
    <t>Black / Blue / Green</t>
  </si>
  <si>
    <t>Scandinavian Chair</t>
  </si>
  <si>
    <t>White / Black / Blue / Grey / Red / Yellow</t>
  </si>
  <si>
    <t>Cole Chair</t>
  </si>
  <si>
    <t>Grey</t>
  </si>
  <si>
    <t>Wicker Chair</t>
  </si>
  <si>
    <t>CAFE TABLES</t>
  </si>
  <si>
    <t xml:space="preserve">Round Café Table  </t>
  </si>
  <si>
    <t>Black / White / Natural Wood</t>
  </si>
  <si>
    <t>Glass Café Table</t>
  </si>
  <si>
    <t xml:space="preserve">Glass </t>
  </si>
  <si>
    <t>Square Bistro Café Table</t>
  </si>
  <si>
    <t>Rectangle Bistro Café Table</t>
  </si>
  <si>
    <t>Saint Café Table</t>
  </si>
  <si>
    <t>Geometric Café Table</t>
  </si>
  <si>
    <t>Hairpin Café Table</t>
  </si>
  <si>
    <t>Natural</t>
  </si>
  <si>
    <t>Square Top Plinth Café Table</t>
  </si>
  <si>
    <t>Plinth Table</t>
  </si>
  <si>
    <t>Oak Dining Table</t>
  </si>
  <si>
    <t>Farmhouse Table</t>
  </si>
  <si>
    <t>Hairpin Dining Table</t>
  </si>
  <si>
    <t>CAFÉ PACKAGES</t>
  </si>
  <si>
    <t>Café Package 1</t>
  </si>
  <si>
    <t>2 x White Libby Chairs, 1x Glass Café Table,  1x Waste Bin</t>
  </si>
  <si>
    <t>Café Package 2</t>
  </si>
  <si>
    <t>2x White Libby Chairs, 1x Glass Café Table, 1x Brochure stand Wooden, 1x Waste Bin</t>
  </si>
  <si>
    <t>Café Package 3</t>
  </si>
  <si>
    <r>
      <t>4 x White Libby Chairs, 1x Glass Caf</t>
    </r>
    <r>
      <rPr>
        <sz val="10"/>
        <color rgb="FF000000"/>
        <rFont val="Calibri"/>
        <family val="2"/>
      </rPr>
      <t xml:space="preserve">é </t>
    </r>
    <r>
      <rPr>
        <sz val="10"/>
        <color rgb="FF000000"/>
        <rFont val="Calibri"/>
        <family val="2"/>
        <scheme val="minor"/>
      </rPr>
      <t>Table, 1x Brochure Stand Wooden, 1x Waste Bin</t>
    </r>
  </si>
  <si>
    <t>STANDARD LOUNGE FURNITURE</t>
  </si>
  <si>
    <t>Fiona Double Couch</t>
  </si>
  <si>
    <t xml:space="preserve">White / Black  </t>
  </si>
  <si>
    <t>Fiona Single Couch</t>
  </si>
  <si>
    <t>Tub Chair</t>
  </si>
  <si>
    <t>Double Ottoman</t>
  </si>
  <si>
    <t>Single Ottoman</t>
  </si>
  <si>
    <t>PREMIUM LOUNGE FURNITURE</t>
  </si>
  <si>
    <t>Coco Triple Couch</t>
  </si>
  <si>
    <t>Coco Single Couch</t>
  </si>
  <si>
    <t>New York Triple Couch</t>
  </si>
  <si>
    <t>Biscuit / Burgundy / Charcoal / White</t>
  </si>
  <si>
    <t>New York Single Couch</t>
  </si>
  <si>
    <t>Black / Grey</t>
  </si>
  <si>
    <t>COFFEE TABLES</t>
  </si>
  <si>
    <t>Wire Coffee Table</t>
  </si>
  <si>
    <t>Open Coffee Table</t>
  </si>
  <si>
    <t>Steel Square Coffee Table</t>
  </si>
  <si>
    <t>Black with Natural Top / White with Natural Top</t>
  </si>
  <si>
    <t>Scandinavian Coffee Table</t>
  </si>
  <si>
    <t>White / Natural Wood</t>
  </si>
  <si>
    <t>Studio Coffee Table</t>
  </si>
  <si>
    <t>Satellite Coffee Table</t>
  </si>
  <si>
    <t>Natural Wood</t>
  </si>
  <si>
    <t>Modern Coffee Table</t>
  </si>
  <si>
    <t>SIDE TABLES</t>
  </si>
  <si>
    <t>Steel Square Side Table</t>
  </si>
  <si>
    <t>Studio Side Table</t>
  </si>
  <si>
    <t>Wire Side Table</t>
  </si>
  <si>
    <t>Black / White / Dark Blue / Pea Green</t>
  </si>
  <si>
    <t>MISCELLANEOUS</t>
  </si>
  <si>
    <t>Plinth Tall</t>
  </si>
  <si>
    <t>White / Black</t>
  </si>
  <si>
    <t>Plinth Short</t>
  </si>
  <si>
    <t>Easel</t>
  </si>
  <si>
    <t>Black / Mahogany / Natural Wood / White</t>
  </si>
  <si>
    <t>Standing Mirror</t>
  </si>
  <si>
    <t>Stanchion Pole</t>
  </si>
  <si>
    <t>Chrome / Gold</t>
  </si>
  <si>
    <t>Stanchion Rope</t>
  </si>
  <si>
    <t>Black / Blue / Red</t>
  </si>
  <si>
    <t>Bar Fridge</t>
  </si>
  <si>
    <t xml:space="preserve">Brochure Stand </t>
  </si>
  <si>
    <t>1,8m Trestle Table</t>
  </si>
  <si>
    <t>Waste Bin (small)</t>
  </si>
  <si>
    <t>Black Mesh</t>
  </si>
  <si>
    <t>SECTION A: PRODUCT SELECTION</t>
  </si>
  <si>
    <t>DAYS</t>
  </si>
  <si>
    <t>RATE/DAY</t>
  </si>
  <si>
    <t xml:space="preserve">43" LCD Full HD Screen </t>
  </si>
  <si>
    <t>55" LCD Full HD Screen</t>
  </si>
  <si>
    <t>65" LCD Full HD Screen</t>
  </si>
  <si>
    <t>75" LCD Full HD Screen</t>
  </si>
  <si>
    <t>40" LCD Touch Screen</t>
  </si>
  <si>
    <t>40" LCD Touch Screen with Laptop Bundle</t>
  </si>
  <si>
    <r>
      <t>15Amp Plug Point (</t>
    </r>
    <r>
      <rPr>
        <b/>
        <sz val="10"/>
        <color rgb="FFFF0000"/>
        <rFont val="Calibri"/>
        <family val="2"/>
        <scheme val="minor"/>
      </rPr>
      <t>Order 1x15A plug PER screen ordered</t>
    </r>
    <r>
      <rPr>
        <sz val="10"/>
        <rFont val="Calibri"/>
        <family val="2"/>
        <scheme val="minor"/>
      </rPr>
      <t>)</t>
    </r>
  </si>
  <si>
    <r>
      <t>Walling, per r.m: Melamine 16mm white (</t>
    </r>
    <r>
      <rPr>
        <b/>
        <sz val="10"/>
        <color rgb="FFFF0000"/>
        <rFont val="Calibri"/>
        <family val="2"/>
        <scheme val="minor"/>
      </rPr>
      <t>Additional for Wall-Mount</t>
    </r>
    <r>
      <rPr>
        <sz val="10"/>
        <color theme="1"/>
        <rFont val="Calibri"/>
        <family val="2"/>
        <scheme val="minor"/>
      </rPr>
      <t>)</t>
    </r>
  </si>
  <si>
    <t>Laptop</t>
  </si>
  <si>
    <t>2 Speaker PA System with Mic &amp; Mixer (50 pax)</t>
  </si>
  <si>
    <t>4 Speaker PA System with Mic &amp; Mixer (200 pax)</t>
  </si>
  <si>
    <t>6 Speakers, 2 Subs, PA System with Mic &amp; Mixer 
(500 pax)</t>
  </si>
  <si>
    <t>AVAILABLE SOURCES</t>
  </si>
  <si>
    <t>X</t>
  </si>
  <si>
    <t>UPRIGHT STAND</t>
  </si>
  <si>
    <t>INSERT YOUR PLACMENT INSTRUCTIONS HERE</t>
  </si>
  <si>
    <r>
      <rPr>
        <sz val="12"/>
        <rFont val="Calibri"/>
        <family val="2"/>
        <scheme val="minor"/>
      </rPr>
      <t>CLICK ON HYPERLINK BELOW TO BE TAKEN TO THE APPLICABLE ORDER FORM</t>
    </r>
    <r>
      <rPr>
        <b/>
        <sz val="12"/>
        <rFont val="Calibri"/>
        <family val="2"/>
        <scheme val="minor"/>
      </rPr>
      <t xml:space="preserve">   </t>
    </r>
    <r>
      <rPr>
        <b/>
        <u/>
        <sz val="12"/>
        <rFont val="Calibri"/>
        <family val="2"/>
        <scheme val="minor"/>
      </rPr>
      <t>OR</t>
    </r>
    <r>
      <rPr>
        <b/>
        <sz val="12"/>
        <rFont val="Calibri (Body)"/>
      </rPr>
      <t xml:space="preserve">   </t>
    </r>
    <r>
      <rPr>
        <sz val="12"/>
        <rFont val="Calibri"/>
        <family val="2"/>
        <scheme val="minor"/>
      </rPr>
      <t>SELECT A COLOURED TABS AT BOTTOM OF THE WORKSHEET</t>
    </r>
  </si>
  <si>
    <t>Delivery &amp; Collection</t>
  </si>
  <si>
    <t>Wire Bar Stool</t>
  </si>
  <si>
    <r>
      <t xml:space="preserve">PLEASE NOTE: ALL SCREENS come with the above options. 
</t>
    </r>
    <r>
      <rPr>
        <b/>
        <sz val="10"/>
        <color rgb="FFFF0000"/>
        <rFont val="Calibri"/>
        <family val="2"/>
        <scheme val="minor"/>
      </rPr>
      <t>If more than ONE TYPE of connection is chosen, there will be an ADDITIONAL charge of R 300.00 PER CONNECTION added to your invoice.</t>
    </r>
  </si>
  <si>
    <r>
      <t xml:space="preserve">Full Graphic Vinyl Panel (for octanorm walling) - graphic only - </t>
    </r>
    <r>
      <rPr>
        <b/>
        <sz val="10"/>
        <color rgb="FF0070C0"/>
        <rFont val="Calibri"/>
        <family val="2"/>
        <scheme val="minor"/>
      </rPr>
      <t>PER PANEL</t>
    </r>
  </si>
  <si>
    <r>
      <t xml:space="preserve">Graphic Vinyl Panel (for straight counters) - </t>
    </r>
    <r>
      <rPr>
        <b/>
        <sz val="10"/>
        <color rgb="FF0070C0"/>
        <rFont val="Calibri"/>
        <family val="2"/>
        <scheme val="minor"/>
      </rPr>
      <t>front panel</t>
    </r>
    <r>
      <rPr>
        <sz val="10"/>
        <color theme="1"/>
        <rFont val="Calibri"/>
        <family val="2"/>
        <scheme val="minor"/>
      </rPr>
      <t xml:space="preserve"> graphic only </t>
    </r>
  </si>
  <si>
    <r>
      <t xml:space="preserve">Graphic Vinyl Panel (for </t>
    </r>
    <r>
      <rPr>
        <b/>
        <sz val="10"/>
        <color rgb="FF0070C0"/>
        <rFont val="Calibri"/>
        <family val="2"/>
        <scheme val="minor"/>
      </rPr>
      <t>side panels</t>
    </r>
    <r>
      <rPr>
        <sz val="10"/>
        <color theme="1"/>
        <rFont val="Calibri"/>
        <family val="2"/>
        <scheme val="minor"/>
      </rPr>
      <t xml:space="preserve">) - priced </t>
    </r>
    <r>
      <rPr>
        <b/>
        <sz val="10"/>
        <color rgb="FF0070C0"/>
        <rFont val="Calibri"/>
        <family val="2"/>
        <scheme val="minor"/>
      </rPr>
      <t>PER SIDE</t>
    </r>
  </si>
  <si>
    <r>
      <t xml:space="preserve">Graphic Vinyl Panel (for curved counters) - </t>
    </r>
    <r>
      <rPr>
        <b/>
        <sz val="10"/>
        <color rgb="FF0070C0"/>
        <rFont val="Calibri"/>
        <family val="2"/>
        <scheme val="minor"/>
      </rPr>
      <t>front panel</t>
    </r>
    <r>
      <rPr>
        <sz val="10"/>
        <color theme="1"/>
        <rFont val="Calibri"/>
        <family val="2"/>
        <scheme val="minor"/>
      </rPr>
      <t xml:space="preserve"> graphic only </t>
    </r>
  </si>
  <si>
    <r>
      <t xml:space="preserve">Graphic Vinyl Panel (Glass-top display counters) - </t>
    </r>
    <r>
      <rPr>
        <b/>
        <sz val="10"/>
        <color rgb="FF0070C0"/>
        <rFont val="Calibri"/>
        <family val="2"/>
        <scheme val="minor"/>
      </rPr>
      <t xml:space="preserve">front panel </t>
    </r>
    <r>
      <rPr>
        <sz val="10"/>
        <color theme="1"/>
        <rFont val="Calibri"/>
        <family val="2"/>
        <scheme val="minor"/>
      </rPr>
      <t>graphic only</t>
    </r>
  </si>
  <si>
    <r>
      <t xml:space="preserve">Graphic Vinyl Panel (for </t>
    </r>
    <r>
      <rPr>
        <b/>
        <i/>
        <sz val="10"/>
        <color theme="1"/>
        <rFont val="Calibri"/>
        <family val="2"/>
        <scheme val="minor"/>
      </rPr>
      <t xml:space="preserve">lockable </t>
    </r>
    <r>
      <rPr>
        <sz val="10"/>
        <color theme="1"/>
        <rFont val="Calibri"/>
        <family val="2"/>
        <scheme val="minor"/>
      </rPr>
      <t xml:space="preserve">curved counters) - </t>
    </r>
    <r>
      <rPr>
        <b/>
        <sz val="10"/>
        <color rgb="FF0070C0"/>
        <rFont val="Calibri"/>
        <family val="2"/>
        <scheme val="minor"/>
      </rPr>
      <t xml:space="preserve">front panel </t>
    </r>
    <r>
      <rPr>
        <sz val="10"/>
        <color theme="1"/>
        <rFont val="Calibri"/>
        <family val="2"/>
        <scheme val="minor"/>
      </rPr>
      <t xml:space="preserve">graphic only </t>
    </r>
  </si>
  <si>
    <r>
      <t xml:space="preserve">Installation - Existing Fabric Banners </t>
    </r>
    <r>
      <rPr>
        <b/>
        <i/>
        <sz val="8"/>
        <color rgb="FF0070C0"/>
        <rFont val="Calibri"/>
        <family val="2"/>
        <scheme val="minor"/>
      </rPr>
      <t>(ONLY banners printed &amp; supplied by Expo Solutions)</t>
    </r>
  </si>
  <si>
    <r>
      <t>per m</t>
    </r>
    <r>
      <rPr>
        <vertAlign val="superscript"/>
        <sz val="10"/>
        <color theme="1"/>
        <rFont val="Calibri"/>
        <family val="2"/>
        <scheme val="minor"/>
      </rPr>
      <t>2</t>
    </r>
    <r>
      <rPr>
        <sz val="10"/>
        <color theme="1"/>
        <rFont val="Calibri"/>
        <family val="2"/>
        <scheme val="minor"/>
      </rPr>
      <t xml:space="preserve"> </t>
    </r>
    <r>
      <rPr>
        <i/>
        <sz val="8"/>
        <color rgb="FF0070C0"/>
        <rFont val="Calibri"/>
        <family val="2"/>
        <scheme val="minor"/>
      </rPr>
      <t>(banner frame/extrusions &amp; labour)</t>
    </r>
  </si>
  <si>
    <t>DIMENSIONS</t>
  </si>
  <si>
    <t>2000 (h) x 1030 (w) x 535 (d)</t>
  </si>
  <si>
    <t>1980 (h) x 1030 (w) x 535 (d)</t>
  </si>
  <si>
    <t>2480 (h) x 1030 (w)</t>
  </si>
  <si>
    <t>2480 (h) x 1030 (w) x 3mm</t>
  </si>
  <si>
    <r>
      <t xml:space="preserve">Counter - Curved, </t>
    </r>
    <r>
      <rPr>
        <i/>
        <sz val="10"/>
        <color rgb="FFFF0000"/>
        <rFont val="Calibri"/>
        <family val="2"/>
        <scheme val="minor"/>
      </rPr>
      <t>not lockable</t>
    </r>
    <r>
      <rPr>
        <sz val="10"/>
        <color theme="1"/>
        <rFont val="Calibri"/>
        <family val="2"/>
        <scheme val="minor"/>
      </rPr>
      <t xml:space="preserve"> (Octanorm)</t>
    </r>
  </si>
  <si>
    <t>980 (h) x 1400 (w) + 990 Ext</t>
  </si>
  <si>
    <t>Cage Bar Stool</t>
  </si>
  <si>
    <t>Fossil Bar Stool</t>
  </si>
  <si>
    <t>Black / White / Grey</t>
  </si>
  <si>
    <t>Cage Cocktail Table</t>
  </si>
  <si>
    <t>Onyx Dining Chair</t>
  </si>
  <si>
    <t>Wood</t>
  </si>
  <si>
    <t>Black</t>
  </si>
  <si>
    <t>Cage Café Table</t>
  </si>
  <si>
    <t>Red / Yellow</t>
  </si>
  <si>
    <t>Grid Side Table</t>
  </si>
  <si>
    <t>Teal / Taupe</t>
  </si>
  <si>
    <t>Clover Side Table</t>
  </si>
  <si>
    <t>Harrison Triple Couch</t>
  </si>
  <si>
    <t>Yellow / Stone / Clay</t>
  </si>
  <si>
    <t>Colt Single Couch</t>
  </si>
  <si>
    <t>Petrol Blue with Gold Legs</t>
  </si>
  <si>
    <t>Vincent Single Couch</t>
  </si>
  <si>
    <t>Dark Grey</t>
  </si>
  <si>
    <t>Grey / White</t>
  </si>
  <si>
    <t>Miko Single Couch</t>
  </si>
  <si>
    <t>Ivy Single Couch</t>
  </si>
  <si>
    <t>Oslo Single Couch</t>
  </si>
  <si>
    <t>Green</t>
  </si>
  <si>
    <t>Shroom Side Table</t>
  </si>
  <si>
    <t>Grid Coffee Table</t>
  </si>
  <si>
    <t>Shroom Coffee Table</t>
  </si>
  <si>
    <t>Bentwood Dining Chair</t>
  </si>
  <si>
    <r>
      <rPr>
        <b/>
        <sz val="10"/>
        <color theme="1"/>
        <rFont val="Calibri"/>
        <family val="2"/>
        <scheme val="minor"/>
      </rPr>
      <t xml:space="preserve">USB
</t>
    </r>
    <r>
      <rPr>
        <sz val="10"/>
        <color theme="1"/>
        <rFont val="Calibri"/>
        <family val="2"/>
        <scheme val="minor"/>
      </rPr>
      <t>You will be utilising the USB function on the hired screen. Ensure the USB is formatted to FAT32, which is particularly crucial if the video is created and saved on an Apple device. Save the video as an MP4 with a 16:9 aspect ratio and a resolution no higher than 1080 x 1920 HD. PowerPoint presentations can be saved as MP4 videos. Images must be saved in JPG format with a 16:9 aspect ratio. 
Please note that Microsoft-based programs, such as PowerPoint, are not supported.</t>
    </r>
  </si>
  <si>
    <t>WALLING / PANELS / PEGBOARDS</t>
  </si>
  <si>
    <t>Maddie Bar Stool</t>
  </si>
  <si>
    <t>Velvet Grey</t>
  </si>
  <si>
    <t>Cody Bar Stool</t>
  </si>
  <si>
    <t>Tan</t>
  </si>
  <si>
    <t>White / Sage / Black</t>
  </si>
  <si>
    <t>Morgan Chair</t>
  </si>
  <si>
    <t>Noir Dining Chair</t>
  </si>
  <si>
    <t>Maddie Chair</t>
  </si>
  <si>
    <t>Grace String Chair</t>
  </si>
  <si>
    <t>Black Velvet</t>
  </si>
  <si>
    <t>The Kerr Chair</t>
  </si>
  <si>
    <t>Charcoal / Orange / Olive Green / Grey</t>
  </si>
  <si>
    <t>Square French Bistro Table</t>
  </si>
  <si>
    <t>Round French Bistro Table</t>
  </si>
  <si>
    <t>Polly Triple Couch</t>
  </si>
  <si>
    <t>Off White</t>
  </si>
  <si>
    <t>Polly Single Couch</t>
  </si>
  <si>
    <t>Anna Triple Couch</t>
  </si>
  <si>
    <t>Grace Single Swivel Couch</t>
  </si>
  <si>
    <t>White / Petrol Blue with black legs</t>
  </si>
  <si>
    <t>Shelly Single Couch</t>
  </si>
  <si>
    <t>Blue</t>
  </si>
  <si>
    <t>Silver</t>
  </si>
  <si>
    <r>
      <rPr>
        <b/>
        <sz val="12"/>
        <color theme="1"/>
        <rFont val="Calibri"/>
        <family val="2"/>
        <scheme val="minor"/>
      </rPr>
      <t xml:space="preserve">Where would you like your screen positioned?   </t>
    </r>
    <r>
      <rPr>
        <i/>
        <sz val="11"/>
        <color theme="1"/>
        <rFont val="Calibri (Body)"/>
      </rPr>
      <t xml:space="preserve">Example: </t>
    </r>
    <r>
      <rPr>
        <b/>
        <i/>
        <u/>
        <sz val="11"/>
        <color rgb="FF0070C0"/>
        <rFont val="Calibri (Body)"/>
      </rPr>
      <t>Centre of back wall</t>
    </r>
  </si>
  <si>
    <t>ORDER SUMMARY</t>
  </si>
  <si>
    <r>
      <t xml:space="preserve">This Summary Form </t>
    </r>
    <r>
      <rPr>
        <b/>
        <u/>
        <sz val="11"/>
        <color rgb="FFFF0000"/>
        <rFont val="Calibri"/>
        <family val="2"/>
        <scheme val="minor"/>
      </rPr>
      <t>AUTOMATICALLY CALCULATES</t>
    </r>
    <r>
      <rPr>
        <sz val="11"/>
        <color rgb="FFFF0000"/>
        <rFont val="Calibri"/>
        <family val="2"/>
        <scheme val="minor"/>
      </rPr>
      <t xml:space="preserve"> your order total based on the items selected from the following FORMS/TABS.
Submission of this SUMMARY PAGE is </t>
    </r>
    <r>
      <rPr>
        <b/>
        <u/>
        <sz val="11"/>
        <color rgb="FFFF0000"/>
        <rFont val="Calibri"/>
        <family val="2"/>
        <scheme val="minor"/>
      </rPr>
      <t>COMPULSORY</t>
    </r>
    <r>
      <rPr>
        <sz val="11"/>
        <color rgb="FFFF0000"/>
        <rFont val="Calibri"/>
        <family val="2"/>
        <scheme val="minor"/>
      </rPr>
      <t xml:space="preserve"> for ALL Exhibitors and must be submitted with ALL individual Service Order Forms where applicable.</t>
    </r>
  </si>
  <si>
    <t>Purchase Order Number</t>
  </si>
  <si>
    <t>Telephone Number</t>
  </si>
  <si>
    <t>Mobile Number</t>
  </si>
  <si>
    <r>
      <t xml:space="preserve">Compulsory </t>
    </r>
    <r>
      <rPr>
        <i/>
        <sz val="11"/>
        <color theme="1"/>
        <rFont val="Calibri"/>
        <family val="2"/>
        <scheme val="minor"/>
      </rPr>
      <t xml:space="preserve">for </t>
    </r>
    <r>
      <rPr>
        <b/>
        <i/>
        <sz val="11"/>
        <color theme="1"/>
        <rFont val="Calibri"/>
        <family val="2"/>
        <scheme val="minor"/>
      </rPr>
      <t>ALL</t>
    </r>
    <r>
      <rPr>
        <i/>
        <sz val="11"/>
        <color theme="1"/>
        <rFont val="Calibri"/>
        <family val="2"/>
        <scheme val="minor"/>
      </rPr>
      <t xml:space="preserve"> Exhibitors</t>
    </r>
  </si>
  <si>
    <r>
      <rPr>
        <b/>
        <i/>
        <sz val="11"/>
        <color rgb="FFFF0000"/>
        <rFont val="Calibri"/>
        <family val="2"/>
        <scheme val="minor"/>
      </rPr>
      <t>Compulsory</t>
    </r>
    <r>
      <rPr>
        <i/>
        <sz val="11"/>
        <color theme="1"/>
        <rFont val="Calibri"/>
        <family val="2"/>
        <scheme val="minor"/>
      </rPr>
      <t xml:space="preserve"> for </t>
    </r>
    <r>
      <rPr>
        <b/>
        <i/>
        <sz val="11"/>
        <color theme="1"/>
        <rFont val="Calibri"/>
        <family val="2"/>
        <scheme val="minor"/>
      </rPr>
      <t>SHELL SCHEME</t>
    </r>
    <r>
      <rPr>
        <i/>
        <sz val="11"/>
        <color theme="1"/>
        <rFont val="Calibri"/>
        <family val="2"/>
        <scheme val="minor"/>
      </rPr>
      <t xml:space="preserve"> Exhibitors</t>
    </r>
  </si>
  <si>
    <r>
      <rPr>
        <b/>
        <i/>
        <sz val="11"/>
        <color rgb="FFFF0000"/>
        <rFont val="Calibri"/>
        <family val="2"/>
        <scheme val="minor"/>
      </rPr>
      <t>Compulsory</t>
    </r>
    <r>
      <rPr>
        <i/>
        <sz val="11"/>
        <color theme="1"/>
        <rFont val="Calibri"/>
        <family val="2"/>
        <scheme val="minor"/>
      </rPr>
      <t xml:space="preserve"> for </t>
    </r>
    <r>
      <rPr>
        <b/>
        <i/>
        <sz val="11"/>
        <color theme="1"/>
        <rFont val="Calibri"/>
        <family val="2"/>
        <scheme val="minor"/>
      </rPr>
      <t>SPACE ONLY</t>
    </r>
    <r>
      <rPr>
        <i/>
        <sz val="11"/>
        <color theme="1"/>
        <rFont val="Calibri"/>
        <family val="2"/>
        <scheme val="minor"/>
      </rPr>
      <t xml:space="preserve"> Exhibitors
Optional for </t>
    </r>
    <r>
      <rPr>
        <b/>
        <i/>
        <sz val="11"/>
        <color theme="1"/>
        <rFont val="Calibri"/>
        <family val="2"/>
        <scheme val="minor"/>
      </rPr>
      <t xml:space="preserve">ALL </t>
    </r>
    <r>
      <rPr>
        <i/>
        <sz val="11"/>
        <color theme="1"/>
        <rFont val="Calibri"/>
        <family val="2"/>
        <scheme val="minor"/>
      </rPr>
      <t>other exhibitors</t>
    </r>
  </si>
  <si>
    <t>Sub-Total (ex. VAT)</t>
  </si>
  <si>
    <t>Order Total (ex. VAT)</t>
  </si>
  <si>
    <t>TOTAL (incl. VAT)</t>
  </si>
  <si>
    <r>
      <t xml:space="preserve">1.   All order forms must reach Expo Solutions </t>
    </r>
    <r>
      <rPr>
        <b/>
        <sz val="11"/>
        <rFont val="Calibri"/>
        <family val="2"/>
        <scheme val="minor"/>
      </rPr>
      <t>on or before the deadline date</t>
    </r>
    <r>
      <rPr>
        <sz val="11"/>
        <rFont val="Calibri"/>
        <family val="2"/>
        <scheme val="minor"/>
      </rPr>
      <t xml:space="preserve"> stipulated in the order forms.</t>
    </r>
  </si>
  <si>
    <r>
      <rPr>
        <sz val="11"/>
        <color theme="1"/>
        <rFont val="Calibri"/>
        <family val="2"/>
        <scheme val="minor"/>
      </rPr>
      <t xml:space="preserve">4.  </t>
    </r>
    <r>
      <rPr>
        <sz val="11"/>
        <color rgb="FFFF0000"/>
        <rFont val="Calibri"/>
        <family val="2"/>
        <scheme val="minor"/>
      </rPr>
      <t xml:space="preserve"> </t>
    </r>
    <r>
      <rPr>
        <b/>
        <sz val="11"/>
        <color rgb="FFFF0000"/>
        <rFont val="Calibri"/>
        <family val="2"/>
        <scheme val="minor"/>
      </rPr>
      <t>Payment is due on presentation of invoice</t>
    </r>
    <r>
      <rPr>
        <sz val="11"/>
        <color rgb="FFFF0000"/>
        <rFont val="Calibri"/>
        <family val="2"/>
        <scheme val="minor"/>
      </rPr>
      <t xml:space="preserve">, </t>
    </r>
    <r>
      <rPr>
        <sz val="11"/>
        <color theme="1"/>
        <rFont val="Calibri"/>
        <family val="2"/>
        <scheme val="minor"/>
      </rPr>
      <t>but no later than commencement of the exhibition build-up.</t>
    </r>
  </si>
  <si>
    <t>10.  All hired items are the responsibility of the exhibitor, until collected by the appointed contractor.</t>
  </si>
  <si>
    <t xml:space="preserve">11.  Branded panels remain the property of Expo Solutions and will be stripped after each event in order to return to our production line. </t>
  </si>
  <si>
    <t>12.  All fabric banners are to be removed by exhibitors at breakdown - we do not store / ship banners post event. All banners left behind at breakdown will be discarded
       onsite.</t>
  </si>
  <si>
    <t>13.  All international / foreign EFT payments will incur a fee of R450.00 for bank charges unless payment is made via credit card.</t>
  </si>
  <si>
    <t>14.  Completion of any of the Service Order Forms implies agreement to and understanding of the above Terms &amp; Conditions of Hire.</t>
  </si>
  <si>
    <r>
      <rPr>
        <sz val="11"/>
        <color theme="1"/>
        <rFont val="Calibri"/>
        <family val="2"/>
        <scheme val="minor"/>
      </rPr>
      <t>2.   A</t>
    </r>
    <r>
      <rPr>
        <sz val="11"/>
        <color rgb="FFFF0000"/>
        <rFont val="Calibri"/>
        <family val="2"/>
        <scheme val="minor"/>
      </rPr>
      <t xml:space="preserve"> </t>
    </r>
    <r>
      <rPr>
        <b/>
        <sz val="11"/>
        <color rgb="FFFF0000"/>
        <rFont val="Calibri"/>
        <family val="2"/>
        <scheme val="minor"/>
      </rPr>
      <t xml:space="preserve">late-order surcharge of 20% </t>
    </r>
    <r>
      <rPr>
        <sz val="11"/>
        <color theme="1"/>
        <rFont val="Calibri"/>
        <family val="2"/>
        <scheme val="minor"/>
      </rPr>
      <t>will be levied on all order forms</t>
    </r>
    <r>
      <rPr>
        <sz val="11"/>
        <color rgb="FFFF0000"/>
        <rFont val="Calibri"/>
        <family val="2"/>
        <scheme val="minor"/>
      </rPr>
      <t xml:space="preserve"> </t>
    </r>
    <r>
      <rPr>
        <b/>
        <sz val="11"/>
        <color rgb="FFFF0000"/>
        <rFont val="Calibri"/>
        <family val="2"/>
        <scheme val="minor"/>
      </rPr>
      <t>submitted after the specified deadline date</t>
    </r>
    <r>
      <rPr>
        <sz val="11"/>
        <color rgb="FFFF0000"/>
        <rFont val="Calibri"/>
        <family val="2"/>
        <scheme val="minor"/>
      </rPr>
      <t xml:space="preserve">. </t>
    </r>
    <r>
      <rPr>
        <b/>
        <sz val="11"/>
        <color rgb="FFFF0000"/>
        <rFont val="Calibri"/>
        <family val="2"/>
        <scheme val="minor"/>
      </rPr>
      <t xml:space="preserve">Delivery cannot be guaranteed </t>
    </r>
    <r>
      <rPr>
        <sz val="11"/>
        <color theme="1"/>
        <rFont val="Calibri"/>
        <family val="2"/>
        <scheme val="minor"/>
      </rPr>
      <t xml:space="preserve">on late orders which are
    </t>
    </r>
    <r>
      <rPr>
        <sz val="11"/>
        <color rgb="FFFF0000"/>
        <rFont val="Calibri"/>
        <family val="2"/>
        <scheme val="minor"/>
      </rPr>
      <t xml:space="preserve">  </t>
    </r>
    <r>
      <rPr>
        <b/>
        <sz val="11"/>
        <color rgb="FFFF0000"/>
        <rFont val="Calibri"/>
        <family val="2"/>
        <scheme val="minor"/>
      </rPr>
      <t>subject to availability</t>
    </r>
    <r>
      <rPr>
        <sz val="11"/>
        <color theme="1"/>
        <rFont val="Calibri"/>
        <family val="2"/>
        <scheme val="minor"/>
      </rPr>
      <t>.</t>
    </r>
  </si>
  <si>
    <r>
      <rPr>
        <sz val="11"/>
        <color theme="1"/>
        <rFont val="Calibri"/>
        <family val="2"/>
        <scheme val="minor"/>
      </rPr>
      <t xml:space="preserve">3.   </t>
    </r>
    <r>
      <rPr>
        <b/>
        <sz val="11"/>
        <color rgb="FFFF0000"/>
        <rFont val="Calibri"/>
        <family val="2"/>
        <scheme val="minor"/>
      </rPr>
      <t>Additional delivery and/or labour charges may be applied</t>
    </r>
    <r>
      <rPr>
        <sz val="11"/>
        <color rgb="FFFF0000"/>
        <rFont val="Calibri"/>
        <family val="2"/>
        <scheme val="minor"/>
      </rPr>
      <t>,</t>
    </r>
    <r>
      <rPr>
        <sz val="11"/>
        <color theme="1"/>
        <rFont val="Calibri"/>
        <family val="2"/>
        <scheme val="minor"/>
      </rPr>
      <t xml:space="preserve"> as deemed necessary by the 3rd party suppliers, for all orders already delivered onsite which require
      replacements or additions. This will be </t>
    </r>
    <r>
      <rPr>
        <b/>
        <sz val="11"/>
        <color rgb="FFFF0000"/>
        <rFont val="Calibri"/>
        <family val="2"/>
        <scheme val="minor"/>
      </rPr>
      <t>added to your invoice in addition to the 20% late order surcharge</t>
    </r>
    <r>
      <rPr>
        <sz val="11"/>
        <color rgb="FFFF0000"/>
        <rFont val="Calibri"/>
        <family val="2"/>
        <scheme val="minor"/>
      </rPr>
      <t xml:space="preserve"> </t>
    </r>
    <r>
      <rPr>
        <sz val="11"/>
        <color theme="1"/>
        <rFont val="Calibri"/>
        <family val="2"/>
        <scheme val="minor"/>
      </rPr>
      <t>outlined in point 2 above.</t>
    </r>
  </si>
  <si>
    <r>
      <rPr>
        <sz val="11"/>
        <color theme="1"/>
        <rFont val="Calibri"/>
        <family val="2"/>
        <scheme val="minor"/>
      </rPr>
      <t xml:space="preserve">5.   Ordered services will </t>
    </r>
    <r>
      <rPr>
        <b/>
        <sz val="11"/>
        <color rgb="FFFF0000"/>
        <rFont val="Calibri"/>
        <family val="2"/>
        <scheme val="minor"/>
      </rPr>
      <t>not be installed/delivered until full payment has been received</t>
    </r>
    <r>
      <rPr>
        <sz val="11"/>
        <color rgb="FFFF0000"/>
        <rFont val="Calibri"/>
        <family val="2"/>
        <scheme val="minor"/>
      </rPr>
      <t xml:space="preserve"> </t>
    </r>
    <r>
      <rPr>
        <sz val="11"/>
        <color theme="1"/>
        <rFont val="Calibri"/>
        <family val="2"/>
        <scheme val="minor"/>
      </rPr>
      <t>by Expo Solutions.</t>
    </r>
  </si>
  <si>
    <t>9.   Damaged items or shortages will be charged for at full replacement value.</t>
  </si>
  <si>
    <t xml:space="preserve">Fascia name - the name that appears above your stand. All names are printed in uppercase using a standard black font. </t>
  </si>
  <si>
    <t xml:space="preserve">NOTE: Fascia names are limited to a maximum of 28 characters. Omit (Pty) Ltd, CC &amp; logos.  </t>
  </si>
  <si>
    <t>Kindly insert your fascia name in the blue block provided below:</t>
  </si>
  <si>
    <r>
      <t xml:space="preserve">PACKAGE FASCIAS 
</t>
    </r>
    <r>
      <rPr>
        <i/>
        <sz val="11"/>
        <color theme="0"/>
        <rFont val="Calibri"/>
        <family val="2"/>
        <scheme val="minor"/>
      </rPr>
      <t>- Included with ALL shell scheme package stands. Corner stands receive two names.</t>
    </r>
  </si>
  <si>
    <r>
      <t xml:space="preserve">PRINTED FASCIAS
</t>
    </r>
    <r>
      <rPr>
        <i/>
        <sz val="11"/>
        <color theme="0"/>
        <rFont val="Calibri"/>
        <family val="2"/>
        <scheme val="minor"/>
      </rPr>
      <t>- Available at an additional cost to shell scheme package stands to replace the text only fascias included in the cost of your package. 
- Corner stands require two prints.</t>
    </r>
  </si>
  <si>
    <t>2m Fascia Board: Full colour digital print</t>
  </si>
  <si>
    <t>3m Fascia Board: Full colour digital print</t>
  </si>
  <si>
    <t>4m Fascia Board: Full colour digital print</t>
  </si>
  <si>
    <t>5m Fascia Board: Full colour digital print</t>
  </si>
  <si>
    <r>
      <rPr>
        <b/>
        <sz val="10"/>
        <color theme="1"/>
        <rFont val="Calibri"/>
        <family val="2"/>
        <scheme val="minor"/>
      </rPr>
      <t>SPACE-ONLY STANDS</t>
    </r>
    <r>
      <rPr>
        <sz val="10"/>
        <color rgb="FFFF0000"/>
        <rFont val="Calibri"/>
        <family val="2"/>
        <scheme val="minor"/>
      </rPr>
      <t xml:space="preserve"> </t>
    </r>
    <r>
      <rPr>
        <sz val="10"/>
        <color theme="1"/>
        <rFont val="Calibri"/>
        <family val="2"/>
        <scheme val="minor"/>
      </rPr>
      <t>requiring carpets must order using the form below, please indicate with quantity required i.e.</t>
    </r>
    <r>
      <rPr>
        <sz val="10"/>
        <color rgb="FFFF0000"/>
        <rFont val="Calibri"/>
        <family val="2"/>
        <scheme val="minor"/>
      </rPr>
      <t xml:space="preserve"> </t>
    </r>
    <r>
      <rPr>
        <sz val="10"/>
        <color theme="1"/>
        <rFont val="Calibri"/>
        <family val="2"/>
        <scheme val="minor"/>
      </rPr>
      <t>"</t>
    </r>
    <r>
      <rPr>
        <b/>
        <sz val="10"/>
        <color rgb="FFFF0000"/>
        <rFont val="Calibri"/>
        <family val="2"/>
        <scheme val="minor"/>
      </rPr>
      <t>9</t>
    </r>
    <r>
      <rPr>
        <sz val="10"/>
        <color theme="1"/>
        <rFont val="Calibri"/>
        <family val="2"/>
        <scheme val="minor"/>
      </rPr>
      <t>".</t>
    </r>
    <r>
      <rPr>
        <sz val="10"/>
        <color rgb="FFFF0000"/>
        <rFont val="Calibri"/>
        <family val="2"/>
        <scheme val="minor"/>
      </rPr>
      <t xml:space="preserve"> </t>
    </r>
  </si>
  <si>
    <r>
      <rPr>
        <b/>
        <sz val="10"/>
        <color theme="1"/>
        <rFont val="Calibri"/>
        <family val="2"/>
        <scheme val="minor"/>
      </rPr>
      <t>SHELL SCHEME STANDS</t>
    </r>
    <r>
      <rPr>
        <sz val="10"/>
        <color theme="1"/>
        <rFont val="Calibri"/>
        <family val="2"/>
        <scheme val="minor"/>
      </rPr>
      <t xml:space="preserve"> are carpeted in the indicated colour of choice, </t>
    </r>
    <r>
      <rPr>
        <b/>
        <sz val="10"/>
        <color theme="1"/>
        <rFont val="Calibri"/>
        <family val="2"/>
        <scheme val="minor"/>
      </rPr>
      <t>at no additional charge</t>
    </r>
    <r>
      <rPr>
        <sz val="10"/>
        <color theme="1"/>
        <rFont val="Calibri"/>
        <family val="2"/>
        <scheme val="minor"/>
      </rPr>
      <t>. Kindly mark with "</t>
    </r>
    <r>
      <rPr>
        <b/>
        <sz val="10"/>
        <color rgb="FFFF0000"/>
        <rFont val="Calibri"/>
        <family val="2"/>
        <scheme val="minor"/>
      </rPr>
      <t>X'</t>
    </r>
    <r>
      <rPr>
        <sz val="10"/>
        <color theme="1"/>
        <rFont val="Calibri"/>
        <family val="2"/>
        <scheme val="minor"/>
      </rPr>
      <t xml:space="preserve">".  
</t>
    </r>
    <r>
      <rPr>
        <i/>
        <sz val="10"/>
        <color rgb="FFFF0000"/>
        <rFont val="Calibri"/>
        <family val="2"/>
        <scheme val="minor"/>
      </rPr>
      <t xml:space="preserve"> NB! Where not specified by the exhibitor (within the prescribed deadline dates) a default colour will be installed as directed by the show organisers.</t>
    </r>
    <r>
      <rPr>
        <sz val="10"/>
        <color theme="1"/>
        <rFont val="Calibri"/>
        <family val="2"/>
        <scheme val="minor"/>
      </rPr>
      <t xml:space="preserve"> 
</t>
    </r>
    <r>
      <rPr>
        <i/>
        <sz val="10"/>
        <color rgb="FFFF0000"/>
        <rFont val="Calibri"/>
        <family val="2"/>
        <scheme val="minor"/>
      </rPr>
      <t xml:space="preserve"> Any changes to such thereafter will be charged at the advertised rates p/sqm</t>
    </r>
  </si>
  <si>
    <r>
      <t>POWER &amp; LIGHTING</t>
    </r>
    <r>
      <rPr>
        <i/>
        <sz val="14"/>
        <color theme="0"/>
        <rFont val="Calibri"/>
        <family val="2"/>
        <scheme val="minor"/>
      </rPr>
      <t xml:space="preserve"> (available to ALL exhibitors)</t>
    </r>
  </si>
  <si>
    <t>All hired items must be treated with care, and payment is required prior to delivery.
Damaged items will be charged for at replacement value.  All items hired are the responsibility of the exhibitor, until collected by the appointed contractor.</t>
  </si>
  <si>
    <t>32A Single Phase Distribution Board</t>
  </si>
  <si>
    <t>32A Three Phase Distribution Board</t>
  </si>
  <si>
    <t>63A Three Phase Distribution Board</t>
  </si>
  <si>
    <t>125A Three Phase Distribution Board</t>
  </si>
  <si>
    <r>
      <t xml:space="preserve">1.   Please </t>
    </r>
    <r>
      <rPr>
        <b/>
        <sz val="11"/>
        <color theme="1"/>
        <rFont val="Calibri"/>
        <family val="2"/>
        <scheme val="minor"/>
      </rPr>
      <t>provide an electrical fitting plan</t>
    </r>
    <r>
      <rPr>
        <sz val="11"/>
        <color theme="1"/>
        <rFont val="Calibri"/>
        <family val="2"/>
        <scheme val="minor"/>
      </rPr>
      <t xml:space="preserve">, showing the position of the electrical items ordered above. </t>
    </r>
  </si>
  <si>
    <r>
      <t xml:space="preserve">3.   All items listed above are on </t>
    </r>
    <r>
      <rPr>
        <b/>
        <sz val="11"/>
        <color theme="1"/>
        <rFont val="Calibri"/>
        <family val="2"/>
        <scheme val="minor"/>
      </rPr>
      <t>hire only</t>
    </r>
    <r>
      <rPr>
        <sz val="11"/>
        <color theme="1"/>
        <rFont val="Calibri"/>
        <family val="2"/>
        <scheme val="minor"/>
      </rPr>
      <t>.</t>
    </r>
  </si>
  <si>
    <r>
      <t xml:space="preserve">4.   </t>
    </r>
    <r>
      <rPr>
        <b/>
        <sz val="11"/>
        <color theme="1"/>
        <rFont val="Calibri"/>
        <family val="2"/>
        <scheme val="minor"/>
      </rPr>
      <t xml:space="preserve">Space-only / custom stand exhibitors </t>
    </r>
    <r>
      <rPr>
        <b/>
        <sz val="11"/>
        <color rgb="FFFF0000"/>
        <rFont val="Calibri"/>
        <family val="2"/>
        <scheme val="minor"/>
      </rPr>
      <t>must</t>
    </r>
    <r>
      <rPr>
        <sz val="11"/>
        <color theme="1"/>
        <rFont val="Calibri"/>
        <family val="2"/>
        <scheme val="minor"/>
      </rPr>
      <t xml:space="preserve"> order a distribution board.</t>
    </r>
  </si>
  <si>
    <r>
      <t xml:space="preserve">Re-positioning of distribution boards onsite </t>
    </r>
    <r>
      <rPr>
        <sz val="11"/>
        <color theme="1"/>
        <rFont val="Calibri"/>
        <family val="2"/>
        <scheme val="minor"/>
      </rPr>
      <t>(where an electrical layout has not been supplied in advance)</t>
    </r>
    <r>
      <rPr>
        <b/>
        <sz val="11"/>
        <color theme="1"/>
        <rFont val="Calibri"/>
        <family val="2"/>
        <scheme val="minor"/>
      </rPr>
      <t xml:space="preserve"> will result in additional charges. </t>
    </r>
  </si>
  <si>
    <r>
      <t xml:space="preserve">SHELL SCHEME STAND EXTRAS </t>
    </r>
    <r>
      <rPr>
        <i/>
        <sz val="12"/>
        <color theme="0"/>
        <rFont val="Calibri (Body)"/>
      </rPr>
      <t>(available to ALL exhibitors)</t>
    </r>
  </si>
  <si>
    <t>Walling, per r.m: Melamine - 16mm white (for wall mounted screen)</t>
  </si>
  <si>
    <t>Shelves - Standing, Short (Octanorm) (3 Tier - 415mm shelf gap)</t>
  </si>
  <si>
    <t>Shelves - Standing, Tall (Octanorm) (4 Tier - 593mm shelf gap)</t>
  </si>
  <si>
    <r>
      <t xml:space="preserve">Counter - Straight, </t>
    </r>
    <r>
      <rPr>
        <i/>
        <sz val="10"/>
        <color rgb="FFFF0000"/>
        <rFont val="Calibri"/>
        <family val="2"/>
        <scheme val="minor"/>
      </rPr>
      <t>not lockable</t>
    </r>
    <r>
      <rPr>
        <sz val="10"/>
        <color rgb="FFFF0000"/>
        <rFont val="Calibri"/>
        <family val="2"/>
        <scheme val="minor"/>
      </rPr>
      <t xml:space="preserve"> </t>
    </r>
    <r>
      <rPr>
        <sz val="10"/>
        <color theme="1"/>
        <rFont val="Calibri"/>
        <family val="2"/>
        <scheme val="minor"/>
      </rPr>
      <t xml:space="preserve">(Octanorm) </t>
    </r>
  </si>
  <si>
    <r>
      <t xml:space="preserve">4. </t>
    </r>
    <r>
      <rPr>
        <b/>
        <sz val="10"/>
        <color rgb="FFFF0000"/>
        <rFont val="Calibri"/>
        <family val="2"/>
        <scheme val="minor"/>
      </rPr>
      <t>PLEASE NOTE</t>
    </r>
    <r>
      <rPr>
        <sz val="10"/>
        <color rgb="FFFF0000"/>
        <rFont val="Calibri"/>
        <family val="2"/>
        <scheme val="minor"/>
      </rPr>
      <t xml:space="preserve"> - Vinyl branded panels remain the property of Expo Solutions. All prints will be stripped at the end of the show, allowing panels to be placed back into production.</t>
    </r>
  </si>
  <si>
    <r>
      <rPr>
        <b/>
        <sz val="12"/>
        <color theme="0"/>
        <rFont val="Calibri"/>
        <family val="2"/>
        <scheme val="minor"/>
      </rPr>
      <t>VINYL PANEL BRANDING</t>
    </r>
    <r>
      <rPr>
        <b/>
        <sz val="14"/>
        <color theme="0"/>
        <rFont val="Calibri"/>
        <family val="2"/>
        <scheme val="minor"/>
      </rPr>
      <t xml:space="preserve"> 
</t>
    </r>
    <r>
      <rPr>
        <i/>
        <sz val="11"/>
        <color theme="0"/>
        <rFont val="Calibri"/>
        <family val="2"/>
        <scheme val="minor"/>
      </rPr>
      <t>- Available to SHELL SCHEME exhibitors only.</t>
    </r>
  </si>
  <si>
    <t>VINYL ARTWORK SIZE (ADD BLEED)</t>
  </si>
  <si>
    <t>1. Our vinyl branding is printed onto vinyl and applied to our shell scheme panels.</t>
  </si>
  <si>
    <t>5. See Branding - Images tab for references.</t>
  </si>
  <si>
    <t>BANNER ARTWORK SIZE (ADD BLEED)</t>
  </si>
  <si>
    <r>
      <rPr>
        <b/>
        <sz val="12"/>
        <color theme="0"/>
        <rFont val="Calibri"/>
        <family val="2"/>
        <scheme val="minor"/>
      </rPr>
      <t>FABRIC BANNER BRANDING</t>
    </r>
    <r>
      <rPr>
        <b/>
        <sz val="14"/>
        <color theme="0"/>
        <rFont val="Calibri"/>
        <family val="2"/>
        <scheme val="minor"/>
      </rPr>
      <t xml:space="preserve"> 
</t>
    </r>
    <r>
      <rPr>
        <i/>
        <sz val="11"/>
        <color theme="0"/>
        <rFont val="Calibri"/>
        <family val="2"/>
        <scheme val="minor"/>
      </rPr>
      <t>- Available to SHELL SCHEME exhibitors only.</t>
    </r>
  </si>
  <si>
    <t>3. Plastic extrusions used to fit the banners (supplied by Expo Solutions) to the shell scheme structure are supplied on a hire basis and remain the property of Expo Solutions.</t>
  </si>
  <si>
    <t>7.  See Branding - Images tab for references.</t>
  </si>
  <si>
    <t>5. For a nominal installation fee, the banners can be used again at future shows, provided Expo Solutions is the appointed stand builder as the banners are sized specifically to fit into our system. 
    We cannot assist with installation of banners supplied by other companies.</t>
  </si>
  <si>
    <t>1. Your supplied artwork is sublimated onto fabric and edged with plastic chonking which is fitted into the shell scheme structure using a plastic extrusion.</t>
  </si>
  <si>
    <r>
      <t xml:space="preserve">AV &amp; IT  </t>
    </r>
    <r>
      <rPr>
        <b/>
        <i/>
        <sz val="11"/>
        <color theme="0"/>
        <rFont val="Calibri (Body)"/>
      </rPr>
      <t xml:space="preserve">* Please complete </t>
    </r>
    <r>
      <rPr>
        <b/>
        <i/>
        <u/>
        <sz val="11"/>
        <color rgb="FFFFFF00"/>
        <rFont val="Calibri (Body)"/>
      </rPr>
      <t>Section A &amp; B &amp; C</t>
    </r>
    <r>
      <rPr>
        <b/>
        <i/>
        <sz val="11"/>
        <color rgb="FFFFFF00"/>
        <rFont val="Calibri (Body)"/>
      </rPr>
      <t xml:space="preserve"> </t>
    </r>
    <r>
      <rPr>
        <b/>
        <i/>
        <sz val="11"/>
        <color theme="0"/>
        <rFont val="Calibri (Body)"/>
      </rPr>
      <t>to ensure your screen is installed correctly *</t>
    </r>
  </si>
  <si>
    <t>Steel with wood top (table cloth recommended)</t>
  </si>
  <si>
    <r>
      <rPr>
        <b/>
        <sz val="11"/>
        <color theme="0"/>
        <rFont val="Calibri"/>
        <family val="2"/>
        <scheme val="minor"/>
      </rPr>
      <t>SECTION B: CONTENT DISPLAY</t>
    </r>
    <r>
      <rPr>
        <b/>
        <sz val="12"/>
        <color theme="0"/>
        <rFont val="Calibri"/>
        <family val="2"/>
        <scheme val="minor"/>
      </rPr>
      <t xml:space="preserve"> </t>
    </r>
    <r>
      <rPr>
        <sz val="9"/>
        <color theme="0"/>
        <rFont val="Calibri"/>
        <family val="2"/>
        <scheme val="minor"/>
      </rPr>
      <t>(Please mark an "X" in the Grey box to illustrate your requirement)</t>
    </r>
  </si>
  <si>
    <r>
      <rPr>
        <b/>
        <sz val="10"/>
        <color theme="1"/>
        <rFont val="Calibri"/>
        <family val="2"/>
        <scheme val="minor"/>
      </rPr>
      <t>HDMI</t>
    </r>
    <r>
      <rPr>
        <sz val="10"/>
        <color theme="1"/>
        <rFont val="Calibri"/>
        <family val="2"/>
        <scheme val="minor"/>
      </rPr>
      <t xml:space="preserve"> 
You will be supplying your own Laptop or have ordered a Laptop above. All formats are acceptable for both video and pictures.</t>
    </r>
  </si>
  <si>
    <t>Onsite Technical support - transferring / converting files to USB / general support (per screen)</t>
  </si>
  <si>
    <t>SECTION C: INSTALLATION &amp; SCREEN POSITION</t>
  </si>
  <si>
    <r>
      <t xml:space="preserve">WALLMOUNTED - </t>
    </r>
    <r>
      <rPr>
        <b/>
        <sz val="10"/>
        <color rgb="FFFF0000"/>
        <rFont val="Calibri"/>
        <family val="2"/>
        <scheme val="minor"/>
      </rPr>
      <t xml:space="preserve">Only Available to Shell Scheme Package Stands </t>
    </r>
    <r>
      <rPr>
        <b/>
        <sz val="10"/>
        <rFont val="Calibri"/>
        <family val="2"/>
        <scheme val="minor"/>
      </rPr>
      <t xml:space="preserve"> 
</t>
    </r>
    <r>
      <rPr>
        <sz val="10"/>
        <color theme="1"/>
        <rFont val="Calibri"/>
        <family val="2"/>
        <scheme val="minor"/>
      </rPr>
      <t>NB! - a 16mm Melamine Panel must be ordered in form above (STD-WALL-MEL) for each screen mount</t>
    </r>
    <r>
      <rPr>
        <b/>
        <sz val="10"/>
        <rFont val="Calibri"/>
        <family val="2"/>
        <scheme val="minor"/>
      </rPr>
      <t xml:space="preserve">
</t>
    </r>
    <r>
      <rPr>
        <b/>
        <u/>
        <sz val="10"/>
        <color rgb="FFFF0000"/>
        <rFont val="Calibri"/>
        <family val="2"/>
        <scheme val="minor"/>
      </rPr>
      <t>Important</t>
    </r>
    <r>
      <rPr>
        <sz val="10"/>
        <color rgb="FFFF0000"/>
        <rFont val="Calibri"/>
        <family val="2"/>
        <scheme val="minor"/>
      </rPr>
      <t>: When wall-mounting a screen onto a wall branded with a fabric banner,
please keep the following in mind:
- Screen placement should be considered when preparing the artwork, as the screen may obstruct graphics or text behind it.
- A hole will need to be cut in the banner to run the necessary power cables for the screen.</t>
    </r>
  </si>
  <si>
    <r>
      <t xml:space="preserve">DESKMOUNT STAND 
</t>
    </r>
    <r>
      <rPr>
        <sz val="10"/>
        <rFont val="Calibri"/>
        <family val="2"/>
        <scheme val="minor"/>
      </rPr>
      <t>Ensure you have ordered a counter / table</t>
    </r>
  </si>
  <si>
    <t>For connection of machinery/equipment only.
Standard C-Form plug type will be supplied.</t>
  </si>
  <si>
    <r>
      <t xml:space="preserve">White </t>
    </r>
    <r>
      <rPr>
        <strike/>
        <sz val="10"/>
        <color rgb="FFFF0000"/>
        <rFont val="Calibri"/>
        <family val="2"/>
        <scheme val="minor"/>
      </rPr>
      <t xml:space="preserve"> </t>
    </r>
  </si>
  <si>
    <t>Dark Grey / Light Grey</t>
  </si>
  <si>
    <t>Dark Grey / Light Grey / Stone</t>
  </si>
  <si>
    <r>
      <t xml:space="preserve">2.   It is </t>
    </r>
    <r>
      <rPr>
        <b/>
        <sz val="11"/>
        <color rgb="FFFF0000"/>
        <rFont val="Calibri"/>
        <family val="2"/>
        <scheme val="minor"/>
      </rPr>
      <t>COMPULSORY</t>
    </r>
    <r>
      <rPr>
        <sz val="11"/>
        <color theme="1"/>
        <rFont val="Calibri"/>
        <family val="2"/>
        <scheme val="minor"/>
      </rPr>
      <t xml:space="preserve"> for all space-only exhibitors to furnish the appointed safety officer with a Certificate of Compliance (COC) for all electrical work 
      performed on their stand, prior to the opening of the show. If no COC is received, Expo Solutions will appoint our electrician to supply the relevant COC, at 
      a cost of </t>
    </r>
    <r>
      <rPr>
        <b/>
        <sz val="11"/>
        <color rgb="FFFF0000"/>
        <rFont val="Calibri"/>
        <family val="2"/>
        <scheme val="minor"/>
      </rPr>
      <t xml:space="preserve">R 2 605.00 </t>
    </r>
    <r>
      <rPr>
        <sz val="11"/>
        <color theme="1"/>
        <rFont val="Calibri"/>
        <family val="2"/>
        <scheme val="minor"/>
      </rPr>
      <t xml:space="preserve">to the exhibitor. </t>
    </r>
  </si>
  <si>
    <t>ANY ONSITE CONVERTING OF USB FILES WILL BE CHARGED AT R605.00 ex vat PER VIDEO</t>
  </si>
  <si>
    <r>
      <rPr>
        <b/>
        <sz val="12"/>
        <color rgb="FF042682"/>
        <rFont val="Calibri"/>
        <family val="2"/>
        <scheme val="minor"/>
      </rPr>
      <t xml:space="preserve">Kindly complete, save and send this document for invoicing.  </t>
    </r>
    <r>
      <rPr>
        <sz val="11"/>
        <color theme="1"/>
        <rFont val="Calibri"/>
        <family val="2"/>
        <scheme val="minor"/>
      </rPr>
      <t xml:space="preserve">
</t>
    </r>
    <r>
      <rPr>
        <sz val="11"/>
        <color rgb="FFFF0000"/>
        <rFont val="Calibri"/>
        <family val="2"/>
        <scheme val="minor"/>
      </rPr>
      <t xml:space="preserve">A 20% Surcharge is added to all orders recieved after the orders deadline date. 
</t>
    </r>
    <r>
      <rPr>
        <i/>
        <sz val="11"/>
        <color rgb="FFFF0000"/>
        <rFont val="Calibri"/>
        <family val="2"/>
        <scheme val="minor"/>
      </rPr>
      <t>(insert "1" into yellow box if after deadline date)</t>
    </r>
    <r>
      <rPr>
        <sz val="11"/>
        <color rgb="FFFF0000"/>
        <rFont val="Calibri"/>
        <family val="2"/>
        <scheme val="minor"/>
      </rPr>
      <t xml:space="preserve">  
</t>
    </r>
    <r>
      <rPr>
        <sz val="11"/>
        <color theme="1"/>
        <rFont val="Calibri"/>
        <family val="2"/>
        <scheme val="minor"/>
      </rPr>
      <t xml:space="preserve">
Once you have received the TAX invoice, kindly make payment using the </t>
    </r>
    <r>
      <rPr>
        <u/>
        <sz val="11"/>
        <color theme="1"/>
        <rFont val="Calibri"/>
        <family val="2"/>
        <scheme val="minor"/>
      </rPr>
      <t>invoice number</t>
    </r>
    <r>
      <rPr>
        <sz val="11"/>
        <color theme="1"/>
        <rFont val="Calibri"/>
        <family val="2"/>
        <scheme val="minor"/>
      </rPr>
      <t xml:space="preserve"> as a reference. 
This order will only be confirmed once payment has been received.  
</t>
    </r>
    <r>
      <rPr>
        <b/>
        <sz val="12"/>
        <color rgb="FF042682"/>
        <rFont val="Calibri"/>
        <family val="2"/>
        <scheme val="minor"/>
      </rPr>
      <t xml:space="preserve">NB! No orders will be delivered without prior payment. </t>
    </r>
  </si>
  <si>
    <t>7220-FAS-002</t>
  </si>
  <si>
    <t>7220-FAS-003</t>
  </si>
  <si>
    <t>7220-FAS-004</t>
  </si>
  <si>
    <t>7220-FAS-005</t>
  </si>
  <si>
    <t>7110-PDB-001</t>
  </si>
  <si>
    <t>7110-PDB-003</t>
  </si>
  <si>
    <t>7110-PDB-004</t>
  </si>
  <si>
    <t>7110-PDB-005</t>
  </si>
  <si>
    <t>7110-PLG-001</t>
  </si>
  <si>
    <t>7120-SPT-001</t>
  </si>
  <si>
    <t>7120-SPL-002</t>
  </si>
  <si>
    <t>7120-FLU-002</t>
  </si>
  <si>
    <t>7120-FLD-001</t>
  </si>
  <si>
    <t>7120-FLD-002</t>
  </si>
  <si>
    <t>7120-FLD-003</t>
  </si>
  <si>
    <t>7110-SUP-001</t>
  </si>
  <si>
    <t>7110-SUP-002</t>
  </si>
  <si>
    <t>7110-SUP-003</t>
  </si>
  <si>
    <t>7820-CER-002</t>
  </si>
  <si>
    <t>7110-MPL-001</t>
  </si>
  <si>
    <t>7110-ADP-001</t>
  </si>
  <si>
    <t>7015-CNT-001</t>
  </si>
  <si>
    <t>7015-CUP-001</t>
  </si>
  <si>
    <t>7015-CNT-002</t>
  </si>
  <si>
    <t>7015-CUP-002</t>
  </si>
  <si>
    <t>7015-CNT-006</t>
  </si>
  <si>
    <t>7010-WAL-006</t>
  </si>
  <si>
    <t>7010-WAL-002</t>
  </si>
  <si>
    <t>7010-DOR-001</t>
  </si>
  <si>
    <t>7010-SHF-010</t>
  </si>
  <si>
    <t>7010-SHF-012</t>
  </si>
  <si>
    <t>7015-CNT-005</t>
  </si>
  <si>
    <t>7015-SHW-002</t>
  </si>
  <si>
    <t>7220-PAN-006</t>
  </si>
  <si>
    <t>7220-PAN-001</t>
  </si>
  <si>
    <t>7220-PAN-010</t>
  </si>
  <si>
    <t>7220-PAN-008</t>
  </si>
  <si>
    <t>7220-PAN-003</t>
  </si>
  <si>
    <t>7220-PAN-009</t>
  </si>
  <si>
    <t>7230-FAB-010</t>
  </si>
  <si>
    <t>7230-FAB-020</t>
  </si>
  <si>
    <t>7230-FAB-030</t>
  </si>
  <si>
    <t>7230-FAB-040</t>
  </si>
  <si>
    <t>7230-FAB-050</t>
  </si>
  <si>
    <t>7230-FAB-060</t>
  </si>
  <si>
    <t>7230-SER-001</t>
  </si>
  <si>
    <t>7310-BAR-CUTBS01 /02</t>
  </si>
  <si>
    <t>7310-BAR-CUTBS03 /04</t>
  </si>
  <si>
    <t>7310-BAR-CUTBS07 /08 /09</t>
  </si>
  <si>
    <t>7310-BARCUTBS10 /11 /12 /13</t>
  </si>
  <si>
    <t>7310-BAR-CUTBS14 /15</t>
  </si>
  <si>
    <t>7310-BAR-CUTBS16 /17 /18</t>
  </si>
  <si>
    <t>7310-BAR-CUTBS19</t>
  </si>
  <si>
    <t>7310-BAR-CUTBS20</t>
  </si>
  <si>
    <t>7310-BAR-CUTBS21</t>
  </si>
  <si>
    <t>7310-BAR-CUTBS22</t>
  </si>
  <si>
    <t>7310-BAR-CUTBS23 /24 /25</t>
  </si>
  <si>
    <t>7310-BAR-CUTBS26 /27</t>
  </si>
  <si>
    <t>7310-COT-CUTCK01</t>
  </si>
  <si>
    <t>7310-COT-CUTCK02 / 03</t>
  </si>
  <si>
    <t>7310-COT-CUTCK04 / 05 / 06 / 07</t>
  </si>
  <si>
    <t>7310-COT-CUTCK08</t>
  </si>
  <si>
    <t>7310-COT-CUTCK09</t>
  </si>
  <si>
    <t>7310-COT-CUTCK10 /11</t>
  </si>
  <si>
    <t>7310-COT-CUTCK12 /13</t>
  </si>
  <si>
    <t>7310-COT-CUTCK14 /15</t>
  </si>
  <si>
    <t>7310-COT-CUTCK16 /17</t>
  </si>
  <si>
    <t>7310-COT-CUTCK18 /19 /20</t>
  </si>
  <si>
    <t>7310-PCK-COC001</t>
  </si>
  <si>
    <t>7310-PCK-COC002</t>
  </si>
  <si>
    <t>7310-PCK-COC003</t>
  </si>
  <si>
    <t>7310-CAC-CUTCC01 /02</t>
  </si>
  <si>
    <t>7310-CAC-CUTCC03</t>
  </si>
  <si>
    <t>7310-CAC-CUTCC04 /05</t>
  </si>
  <si>
    <t xml:space="preserve">7310-CAC-CUTCC06  </t>
  </si>
  <si>
    <t>7310-CAC-CUTCC07 /08</t>
  </si>
  <si>
    <t>7310-CAC-CUTCC09</t>
  </si>
  <si>
    <t>7310-CAC-CUTCC10 /11 /12 /13 /14</t>
  </si>
  <si>
    <t>7310-CAC-CUTCC15</t>
  </si>
  <si>
    <t>7310-CAC-CUTCC16 /17 /18</t>
  </si>
  <si>
    <t>7310-CAC-CUTCC19 /20 /21</t>
  </si>
  <si>
    <t>7310-CAC-CUTCC22/23/24/25/26/27</t>
  </si>
  <si>
    <t>7310-CAC-CUTCC28</t>
  </si>
  <si>
    <t>7310-CAC-CUTCC29</t>
  </si>
  <si>
    <t>7310-CAC-CUTCC30</t>
  </si>
  <si>
    <t>7310-CAC-CUTCC31</t>
  </si>
  <si>
    <t>7310-CAC-CUTCC32</t>
  </si>
  <si>
    <t>7310-CAC-CUTCC33</t>
  </si>
  <si>
    <t>7310-CAC-CUTCC34</t>
  </si>
  <si>
    <t>7310-CAC-CUTCC35 /36 /37 /38</t>
  </si>
  <si>
    <t>7310-CAT-CUTCF01 /02 /03</t>
  </si>
  <si>
    <t>7310-CAT-CUTCF04</t>
  </si>
  <si>
    <t>7310-CAT-CUTCF05</t>
  </si>
  <si>
    <t>7310-CAT-CUTCF06</t>
  </si>
  <si>
    <t>7310-CAT-CUTCF07</t>
  </si>
  <si>
    <t>7310-CAT-CUTCF08 /09</t>
  </si>
  <si>
    <t>7310-CAT-CUTCF10 /11</t>
  </si>
  <si>
    <t>7310-CAT-CUTCF12</t>
  </si>
  <si>
    <t>7310-CAT-CUTCF13</t>
  </si>
  <si>
    <t>7310-CAT-CUTCF14</t>
  </si>
  <si>
    <t>7310-CAT-CUTCF15</t>
  </si>
  <si>
    <t>7310-CAT-CUTCF16</t>
  </si>
  <si>
    <t>7310-CAT-CUTCF17</t>
  </si>
  <si>
    <t>7310-CAT-CUTCF18</t>
  </si>
  <si>
    <t>7310-CAT-CUTCF19</t>
  </si>
  <si>
    <t>7310-PCK-CAF001</t>
  </si>
  <si>
    <t>7310-PCK-CAF002</t>
  </si>
  <si>
    <t>7310-PCK-CAF003</t>
  </si>
  <si>
    <t>7310-LOU-CUTSL01 /03</t>
  </si>
  <si>
    <t>7310-LOU-CUTSL02 /04</t>
  </si>
  <si>
    <t>7310-LOU-CUTSL05</t>
  </si>
  <si>
    <t>7310-LOU-CUTSL07 /09</t>
  </si>
  <si>
    <t>7310-LOU-CUTSL08 /10</t>
  </si>
  <si>
    <t xml:space="preserve">7310-LOU-CUTPL01 /02 </t>
  </si>
  <si>
    <t>7310-LOU-CUTPL04 /05 /06</t>
  </si>
  <si>
    <t>7310-LOU-CUTPL07 /08 /09 /10</t>
  </si>
  <si>
    <t>7310-LOU-CUTPL11 /12 /13 /14</t>
  </si>
  <si>
    <t>7310-LOU-CUTPL15 /16 /17</t>
  </si>
  <si>
    <t>7310-LOU-CUTPL18</t>
  </si>
  <si>
    <t>7310-LOU-CUTPL19</t>
  </si>
  <si>
    <t>7310-LOU-CUTPL20</t>
  </si>
  <si>
    <t>7310-LOU-CUTPL21</t>
  </si>
  <si>
    <t>7310-LOU-CUTPL22</t>
  </si>
  <si>
    <t xml:space="preserve">7310-LOU-CUTPL23 /24  </t>
  </si>
  <si>
    <t>7310-LOU-CUTPL25 /26</t>
  </si>
  <si>
    <t>7310-LOU-CUTPL27</t>
  </si>
  <si>
    <t>7310-LOU-CUTPL28</t>
  </si>
  <si>
    <t>7310-LOU-CUTPL29</t>
  </si>
  <si>
    <t>7310-CST-CUTCS01 /02</t>
  </si>
  <si>
    <t>7310-CST-CUTCS03 /04</t>
  </si>
  <si>
    <t>7310-CST-CUTCS05 /06</t>
  </si>
  <si>
    <t>7310-CST-CUTCS07 /08</t>
  </si>
  <si>
    <t>7310-CST-CUTCS09</t>
  </si>
  <si>
    <t>7310-CST-CUTCS10</t>
  </si>
  <si>
    <t>7310-CST-CUTCS11</t>
  </si>
  <si>
    <t>7310-CST-CUTCS12 / 13</t>
  </si>
  <si>
    <t>7310-CST-CUTCS14 / 15</t>
  </si>
  <si>
    <t xml:space="preserve">7310-CST-CUTCS16 /17  </t>
  </si>
  <si>
    <t xml:space="preserve">7310-CST-CUTCS18  </t>
  </si>
  <si>
    <t>7310-CST-CUTCS19 /20 /21 /22</t>
  </si>
  <si>
    <t>7310-CST-CUTCS23 / 24</t>
  </si>
  <si>
    <t>7310-CST-CUTCS25 / 26</t>
  </si>
  <si>
    <t>7310-CST-CUTCS27</t>
  </si>
  <si>
    <t>7310-DIS-CUTMS01 /03</t>
  </si>
  <si>
    <t>7310-DIS-CUTMS02 /04</t>
  </si>
  <si>
    <t>7310-DIS-CUTMS05 /06 /07 /08</t>
  </si>
  <si>
    <t>7310-DIS-CUTMS09</t>
  </si>
  <si>
    <t>7310-DIS-CUTMS10 /11</t>
  </si>
  <si>
    <t>7310-DIS-CUTMS12 /13 /14</t>
  </si>
  <si>
    <t>7310-DIS-CUTMS15</t>
  </si>
  <si>
    <t>7310-DIS-CUTMS16 /17</t>
  </si>
  <si>
    <t>7310-DIS-CUTMS18</t>
  </si>
  <si>
    <t>7310-DIS-CUTMS19</t>
  </si>
  <si>
    <t>7410-SCR-003</t>
  </si>
  <si>
    <t>7410-SCR-004</t>
  </si>
  <si>
    <t>7410-SCR-002</t>
  </si>
  <si>
    <t>7410-SCR-020</t>
  </si>
  <si>
    <t>7100-PLG-001</t>
  </si>
  <si>
    <t>7410-PAS-002</t>
  </si>
  <si>
    <t>7410-PAS-004</t>
  </si>
  <si>
    <t>7410-PAS-006</t>
  </si>
  <si>
    <t>7420-SER-001</t>
  </si>
  <si>
    <t>7015-CNT-004</t>
  </si>
  <si>
    <t>7010-PEG-004</t>
  </si>
  <si>
    <t>7010-ACC-002</t>
  </si>
  <si>
    <t>7010-SHF-001</t>
  </si>
  <si>
    <t>7410-SCR-005</t>
  </si>
  <si>
    <t>7410-SCR-010</t>
  </si>
  <si>
    <t>7420-EQU-002</t>
  </si>
  <si>
    <t>SASOG 2026   |   5-8 AUGUST 2026   |  CENTURY CITY CONFERENCE CENTRE, CAPE TOWN</t>
  </si>
  <si>
    <r>
      <rPr>
        <b/>
        <sz val="14"/>
        <color rgb="FFFF0000"/>
        <rFont val="Calibri"/>
        <family val="2"/>
        <scheme val="minor"/>
      </rPr>
      <t xml:space="preserve">SUBMISSION DEADLINE: </t>
    </r>
    <r>
      <rPr>
        <b/>
        <u/>
        <sz val="14"/>
        <color rgb="FFFF0000"/>
        <rFont val="Calibri"/>
        <family val="2"/>
        <scheme val="minor"/>
      </rPr>
      <t>FRIDAY, 17 JULY 2026</t>
    </r>
    <r>
      <rPr>
        <b/>
        <sz val="11"/>
        <color rgb="FFFF0000"/>
        <rFont val="Calibri"/>
        <family val="2"/>
        <scheme val="minor"/>
      </rPr>
      <t xml:space="preserve">
</t>
    </r>
    <r>
      <rPr>
        <sz val="11"/>
        <color theme="1"/>
        <rFont val="Calibri"/>
        <family val="2"/>
        <scheme val="minor"/>
      </rPr>
      <t xml:space="preserve">FORMS SUBMITTED AFTER THIS DATE INCUR A 20% LATE-ORDER SURCHARGE  |  PAYMENT IS DUE ON PRESENTATION OF INVOICE
PAYMENT IS REQUIRED </t>
    </r>
    <r>
      <rPr>
        <b/>
        <sz val="11"/>
        <color theme="1"/>
        <rFont val="Calibri"/>
        <family val="2"/>
        <scheme val="minor"/>
      </rPr>
      <t xml:space="preserve">IN FULL </t>
    </r>
    <r>
      <rPr>
        <sz val="11"/>
        <color theme="1"/>
        <rFont val="Calibri"/>
        <family val="2"/>
        <scheme val="minor"/>
      </rPr>
      <t>PRIOR TO DELIVERY OF ORDERED SERVICES</t>
    </r>
  </si>
  <si>
    <r>
      <rPr>
        <b/>
        <sz val="14"/>
        <color rgb="FFFF0000"/>
        <rFont val="Calibri"/>
        <family val="2"/>
        <scheme val="minor"/>
      </rPr>
      <t xml:space="preserve">SUBMISSION DEADLINE: </t>
    </r>
    <r>
      <rPr>
        <b/>
        <u/>
        <sz val="14"/>
        <color rgb="FFFF0000"/>
        <rFont val="Calibri"/>
        <family val="2"/>
        <scheme val="minor"/>
      </rPr>
      <t>FRIDAY, 17 JULY 2026</t>
    </r>
    <r>
      <rPr>
        <b/>
        <sz val="10"/>
        <color rgb="FFFF0000"/>
        <rFont val="Calibri"/>
        <family val="2"/>
        <scheme val="minor"/>
      </rPr>
      <t xml:space="preserve">
</t>
    </r>
    <r>
      <rPr>
        <sz val="10"/>
        <color theme="1"/>
        <rFont val="Calibri"/>
        <family val="2"/>
        <scheme val="minor"/>
      </rPr>
      <t xml:space="preserve">FORMS SUBMITTED AFTER THIS DATE INCUR A 20% LATE-ORDER SURCHARGE  |  PAYMENT IS DUE ON PRESENTATION OF INVOICE
PAYMENT IS REQUIRED </t>
    </r>
    <r>
      <rPr>
        <b/>
        <sz val="10"/>
        <color theme="1"/>
        <rFont val="Calibri"/>
        <family val="2"/>
        <scheme val="minor"/>
      </rPr>
      <t xml:space="preserve">IN FULL </t>
    </r>
    <r>
      <rPr>
        <sz val="10"/>
        <color theme="1"/>
        <rFont val="Calibri"/>
        <family val="2"/>
        <scheme val="minor"/>
      </rPr>
      <t>PRIOR TO DELIVERY OF ORDERED SERVICES</t>
    </r>
  </si>
  <si>
    <r>
      <rPr>
        <b/>
        <sz val="16"/>
        <color rgb="FFFF0000"/>
        <rFont val="Calibri"/>
        <family val="2"/>
        <scheme val="minor"/>
      </rPr>
      <t xml:space="preserve">ARTWORK DEADLINE:  </t>
    </r>
    <r>
      <rPr>
        <b/>
        <u/>
        <sz val="16"/>
        <color rgb="FFFF0000"/>
        <rFont val="Calibri"/>
        <family val="2"/>
        <scheme val="minor"/>
      </rPr>
      <t>FRIDAY, 17 JULY 2026</t>
    </r>
    <r>
      <rPr>
        <b/>
        <sz val="10"/>
        <color rgb="FFFF0000"/>
        <rFont val="Calibri"/>
        <family val="2"/>
        <scheme val="minor"/>
      </rPr>
      <t xml:space="preserve">  (PRINT READY FILES ONLY) </t>
    </r>
    <r>
      <rPr>
        <i/>
        <sz val="10"/>
        <color theme="1"/>
        <rFont val="Calibri"/>
        <family val="2"/>
        <scheme val="minor"/>
      </rPr>
      <t xml:space="preserve">
Print ready artwork to be submitted by</t>
    </r>
    <r>
      <rPr>
        <b/>
        <i/>
        <sz val="10"/>
        <color rgb="FFFF0000"/>
        <rFont val="Calibri"/>
        <family val="2"/>
        <scheme val="minor"/>
      </rPr>
      <t xml:space="preserve"> no later than 14 working days</t>
    </r>
    <r>
      <rPr>
        <i/>
        <sz val="10"/>
        <color theme="1"/>
        <rFont val="Calibri"/>
        <family val="2"/>
        <scheme val="minor"/>
      </rPr>
      <t xml:space="preserve"> prior to build up.  
We do not have inhouse content design services - exhibitors must outsource content design and only send PRINT READY FILES. 
</t>
    </r>
    <r>
      <rPr>
        <b/>
        <i/>
        <sz val="10"/>
        <color theme="1"/>
        <rFont val="Calibri"/>
        <family val="2"/>
        <scheme val="minor"/>
      </rPr>
      <t>SUBMITTED FILES that require resizing or editing will be charged at R 595.00 per hour.</t>
    </r>
    <r>
      <rPr>
        <i/>
        <sz val="10"/>
        <color theme="1"/>
        <rFont val="Calibri"/>
        <family val="2"/>
        <scheme val="minor"/>
      </rPr>
      <t xml:space="preserve">
</t>
    </r>
    <r>
      <rPr>
        <sz val="10"/>
        <color theme="1"/>
        <rFont val="Calibri"/>
        <family val="2"/>
        <scheme val="minor"/>
      </rPr>
      <t>All hired items must be treated with care, and payment is required prior to delivery. 
Damaged items will be charged for at replacement value. 
All items hired are the responsibility of the exhibitor, until collected by the appointed contractor.</t>
    </r>
  </si>
  <si>
    <r>
      <rPr>
        <b/>
        <sz val="14"/>
        <color rgb="FFFF0000"/>
        <rFont val="Calibri (Body)"/>
      </rPr>
      <t xml:space="preserve">SUBMISSION DEADLINE:  </t>
    </r>
    <r>
      <rPr>
        <b/>
        <u/>
        <sz val="14"/>
        <color rgb="FFFF0000"/>
        <rFont val="Calibri (Body)"/>
      </rPr>
      <t>FRIDAY, 17 JULY 2026</t>
    </r>
    <r>
      <rPr>
        <b/>
        <sz val="10"/>
        <color rgb="FFFF0000"/>
        <rFont val="Calibri"/>
        <family val="2"/>
        <scheme val="minor"/>
      </rPr>
      <t xml:space="preserve">
</t>
    </r>
    <r>
      <rPr>
        <sz val="10"/>
        <color theme="1"/>
        <rFont val="Calibri"/>
        <family val="2"/>
        <scheme val="minor"/>
      </rPr>
      <t xml:space="preserve">FORMS SUBMITTED AFTER THIS DATE INCUR A 20% LATE-ORDER SURCHARGE  |  PAYMENT IS DUE ON PRESENTATION OF INVOICE
PAYMENT IS REQUIRED </t>
    </r>
    <r>
      <rPr>
        <b/>
        <sz val="10"/>
        <color theme="1"/>
        <rFont val="Calibri"/>
        <family val="2"/>
        <scheme val="minor"/>
      </rPr>
      <t xml:space="preserve">IN FULL </t>
    </r>
    <r>
      <rPr>
        <sz val="10"/>
        <color theme="1"/>
        <rFont val="Calibri"/>
        <family val="2"/>
        <scheme val="minor"/>
      </rPr>
      <t>PRIOR TO DELIVERY OF ORDERED SERVICES</t>
    </r>
  </si>
  <si>
    <r>
      <rPr>
        <b/>
        <sz val="14"/>
        <color rgb="FFFF0000"/>
        <rFont val="Calibri"/>
        <family val="2"/>
        <scheme val="minor"/>
      </rPr>
      <t xml:space="preserve">SUBMISSION DEADLINE: </t>
    </r>
    <r>
      <rPr>
        <b/>
        <u/>
        <sz val="14"/>
        <color rgb="FFFF0000"/>
        <rFont val="Calibri"/>
        <family val="2"/>
        <scheme val="minor"/>
      </rPr>
      <t>FRIDAY, 17 JULY 2026</t>
    </r>
    <r>
      <rPr>
        <b/>
        <sz val="10"/>
        <color rgb="FFFF0000"/>
        <rFont val="Calibri"/>
        <family val="2"/>
        <scheme val="minor"/>
      </rPr>
      <t xml:space="preserve">
</t>
    </r>
    <r>
      <rPr>
        <sz val="10"/>
        <color theme="1"/>
        <rFont val="Calibri"/>
        <family val="2"/>
        <scheme val="minor"/>
      </rPr>
      <t xml:space="preserve">FORMS SUBMITTED AFTER THIS DATE INCUR A 20% LATE-ORDER SURCHARGE  |  PAYMENT IS DUE ON PRESENTATION OF INVOICE  
PAYMENT IS REQUIRED </t>
    </r>
    <r>
      <rPr>
        <b/>
        <sz val="10"/>
        <color theme="1"/>
        <rFont val="Calibri"/>
        <family val="2"/>
        <scheme val="minor"/>
      </rPr>
      <t xml:space="preserve">IN FULL </t>
    </r>
    <r>
      <rPr>
        <sz val="10"/>
        <color theme="1"/>
        <rFont val="Calibri"/>
        <family val="2"/>
        <scheme val="minor"/>
      </rPr>
      <t>PRIOR TO DELIVERY OF ORDERED SERVICES</t>
    </r>
  </si>
  <si>
    <r>
      <rPr>
        <b/>
        <sz val="16"/>
        <color rgb="FFFF0000"/>
        <rFont val="Calibri"/>
        <family val="2"/>
        <scheme val="minor"/>
      </rPr>
      <t xml:space="preserve">ARTWORK DEADLINE:  </t>
    </r>
    <r>
      <rPr>
        <b/>
        <u/>
        <sz val="16"/>
        <color rgb="FFFF0000"/>
        <rFont val="Calibri"/>
        <family val="2"/>
        <scheme val="minor"/>
      </rPr>
      <t>FRIDAY, 17 JULY 2026</t>
    </r>
    <r>
      <rPr>
        <b/>
        <sz val="16"/>
        <color rgb="FFFF0000"/>
        <rFont val="Calibri"/>
        <family val="2"/>
        <scheme val="minor"/>
      </rPr>
      <t xml:space="preserve"> </t>
    </r>
    <r>
      <rPr>
        <b/>
        <sz val="10"/>
        <color rgb="FFFF0000"/>
        <rFont val="Calibri"/>
        <family val="2"/>
        <scheme val="minor"/>
      </rPr>
      <t xml:space="preserve"> (PRINT READY FILES ONLY) </t>
    </r>
    <r>
      <rPr>
        <i/>
        <sz val="10"/>
        <color theme="1"/>
        <rFont val="Calibri"/>
        <family val="2"/>
        <scheme val="minor"/>
      </rPr>
      <t xml:space="preserve">
Print ready artwork to be submitted by</t>
    </r>
    <r>
      <rPr>
        <b/>
        <i/>
        <sz val="10"/>
        <color rgb="FFFF0000"/>
        <rFont val="Calibri"/>
        <family val="2"/>
        <scheme val="minor"/>
      </rPr>
      <t xml:space="preserve"> no later than 14 working days</t>
    </r>
    <r>
      <rPr>
        <i/>
        <sz val="10"/>
        <color theme="1"/>
        <rFont val="Calibri"/>
        <family val="2"/>
        <scheme val="minor"/>
      </rPr>
      <t xml:space="preserve"> prior to build up.  
We do not have inhouse content design services - exhibitors must outsource content design and only send PRINT READY FILES. 
</t>
    </r>
    <r>
      <rPr>
        <b/>
        <i/>
        <sz val="10"/>
        <color theme="1"/>
        <rFont val="Calibri"/>
        <family val="2"/>
        <scheme val="minor"/>
      </rPr>
      <t>SUBMITTED FILES that require resizing or editing will be charged at R 595.00 per hour.</t>
    </r>
    <r>
      <rPr>
        <i/>
        <sz val="10"/>
        <color theme="1"/>
        <rFont val="Calibri"/>
        <family val="2"/>
        <scheme val="minor"/>
      </rPr>
      <t xml:space="preserve">
</t>
    </r>
    <r>
      <rPr>
        <sz val="10"/>
        <color theme="1"/>
        <rFont val="Calibri"/>
        <family val="2"/>
        <scheme val="minor"/>
      </rPr>
      <t>All hired items must be treated with care, and payment is required prior to delivery. 
Damaged items will be charged for at replacement value. 
All items hired are the responsibility of the exhibitor, until collected by the appointed contractor.</t>
    </r>
  </si>
  <si>
    <r>
      <rPr>
        <b/>
        <sz val="16"/>
        <color rgb="FFFF0000"/>
        <rFont val="Calibri"/>
        <family val="2"/>
        <scheme val="minor"/>
      </rPr>
      <t xml:space="preserve">ARTWORK DEADLINE: </t>
    </r>
    <r>
      <rPr>
        <b/>
        <u/>
        <sz val="16"/>
        <color rgb="FFFF0000"/>
        <rFont val="Calibri"/>
        <family val="2"/>
        <scheme val="minor"/>
      </rPr>
      <t>FRIDAY, 17 JULY 2026</t>
    </r>
    <r>
      <rPr>
        <b/>
        <sz val="10"/>
        <color rgb="FFFF0000"/>
        <rFont val="Calibri"/>
        <family val="2"/>
        <scheme val="minor"/>
      </rPr>
      <t xml:space="preserve">  (PRINT READY FILES ONLY) 
</t>
    </r>
    <r>
      <rPr>
        <sz val="10"/>
        <color theme="1"/>
        <rFont val="Calibri"/>
        <family val="2"/>
        <scheme val="minor"/>
      </rPr>
      <t>Print ready artwork to be submitted by</t>
    </r>
    <r>
      <rPr>
        <b/>
        <i/>
        <sz val="10"/>
        <color rgb="FFFF0000"/>
        <rFont val="Calibri"/>
        <family val="2"/>
        <scheme val="minor"/>
      </rPr>
      <t xml:space="preserve"> no later than 14 working days</t>
    </r>
    <r>
      <rPr>
        <sz val="10"/>
        <color theme="1"/>
        <rFont val="Calibri"/>
        <family val="2"/>
        <scheme val="minor"/>
      </rPr>
      <t xml:space="preserve"> prior to build up.  
We do not have inhouse content design services - exhibitors must outsource content design and only send PRINT READY FILES. 
</t>
    </r>
    <r>
      <rPr>
        <b/>
        <i/>
        <sz val="10"/>
        <color theme="1"/>
        <rFont val="Calibri"/>
        <family val="2"/>
        <scheme val="minor"/>
      </rPr>
      <t>SUBMITTED FILES that require resizing or editing will be charged at R 595.00 per hour.</t>
    </r>
    <r>
      <rPr>
        <sz val="10"/>
        <color theme="1"/>
        <rFont val="Calibri"/>
        <family val="2"/>
        <scheme val="minor"/>
      </rPr>
      <t xml:space="preserve">
All hired items must be treated with care, and payment is required prior to delivery. 
Damaged items will be charged for at replacement value. 
All items hired are the responsibility of the exhibitor, until collected by the appointed contractor</t>
    </r>
  </si>
  <si>
    <r>
      <rPr>
        <b/>
        <sz val="14"/>
        <color rgb="FFFF0000"/>
        <rFont val="Calibri"/>
        <family val="2"/>
        <scheme val="minor"/>
      </rPr>
      <t xml:space="preserve">SUBMISSION DEADLINE: </t>
    </r>
    <r>
      <rPr>
        <b/>
        <u/>
        <sz val="14"/>
        <color rgb="FFFF0000"/>
        <rFont val="Calibri"/>
        <family val="2"/>
        <scheme val="minor"/>
      </rPr>
      <t>FRIDAY, 17 JULY 2026</t>
    </r>
    <r>
      <rPr>
        <b/>
        <sz val="10"/>
        <color rgb="FFFF0000"/>
        <rFont val="Calibri"/>
        <family val="2"/>
        <scheme val="minor"/>
      </rPr>
      <t xml:space="preserve">
</t>
    </r>
    <r>
      <rPr>
        <sz val="10"/>
        <color theme="1"/>
        <rFont val="Calibri"/>
        <family val="2"/>
        <scheme val="minor"/>
      </rPr>
      <t xml:space="preserve">FORMS SUBMITTED AFTER THIS DATE INCUR A 20% LATE-ORDER SURCHARGE  |  PAYMENT IS DUE ON PRESENTATION OF INVOICE   
PAYMENT IS REQUIRED </t>
    </r>
    <r>
      <rPr>
        <b/>
        <sz val="10"/>
        <color theme="1"/>
        <rFont val="Calibri"/>
        <family val="2"/>
        <scheme val="minor"/>
      </rPr>
      <t xml:space="preserve">IN FULL </t>
    </r>
    <r>
      <rPr>
        <sz val="10"/>
        <color theme="1"/>
        <rFont val="Calibri"/>
        <family val="2"/>
        <scheme val="minor"/>
      </rPr>
      <t>PRIOR TO DELIVERY OF ORDERED SERVICES</t>
    </r>
  </si>
  <si>
    <r>
      <rPr>
        <b/>
        <sz val="14"/>
        <color rgb="FFFF0000"/>
        <rFont val="Calibri"/>
        <family val="2"/>
        <scheme val="minor"/>
      </rPr>
      <t xml:space="preserve">SUBMISSION DEADLINE: </t>
    </r>
    <r>
      <rPr>
        <b/>
        <u/>
        <sz val="14"/>
        <color rgb="FFFF0000"/>
        <rFont val="Calibri"/>
        <family val="2"/>
        <scheme val="minor"/>
      </rPr>
      <t>FRIDAY, 17 JULY 2026</t>
    </r>
    <r>
      <rPr>
        <b/>
        <sz val="11"/>
        <color rgb="FFFF0000"/>
        <rFont val="Calibri"/>
        <family val="2"/>
        <scheme val="minor"/>
      </rPr>
      <t xml:space="preserve">
</t>
    </r>
    <r>
      <rPr>
        <sz val="10"/>
        <color theme="1"/>
        <rFont val="Calibri"/>
        <family val="2"/>
        <scheme val="minor"/>
      </rPr>
      <t xml:space="preserve">FORMS SUBMITTED AFTER THIS DATE INCUR A 20% LATE-ORDER SURCHARGE  |  PAYMENT IS DUE ON PRESENTATION OF INVOICE
PAYMENT IS REQUIRED </t>
    </r>
    <r>
      <rPr>
        <b/>
        <sz val="10"/>
        <color theme="1"/>
        <rFont val="Calibri"/>
        <family val="2"/>
        <scheme val="minor"/>
      </rPr>
      <t xml:space="preserve">IN FULL </t>
    </r>
    <r>
      <rPr>
        <sz val="10"/>
        <color theme="1"/>
        <rFont val="Calibri"/>
        <family val="2"/>
        <scheme val="minor"/>
      </rPr>
      <t>PRIOR TO DELIVERY OF ORDERED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</si>
</sst>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quot;R&quot;\ #,##0.00"/>
    <numFmt numFmtId="165" formatCode="[$R-1C09]#,##0.00"/>
    <numFmt numFmtId="166" formatCode="_ * #,##0.00_ ;_ * \-#,##0.00_ ;_ * &quot;-&quot;??_ ;_ @_ "/>
  </numFmts>
  <fonts count="83">
    <font>
      <sz val="11"/>
      <color theme="1"/>
      <name val="Calibri"/>
      <family val="2"/>
      <scheme val="minor"/>
    </font>
    <font>
      <sz val="12"/>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0"/>
      <name val="Calibri"/>
      <family val="2"/>
      <scheme val="minor"/>
    </font>
    <font>
      <b/>
      <sz val="10"/>
      <color theme="0"/>
      <name val="Calibri"/>
      <family val="2"/>
      <scheme val="minor"/>
    </font>
    <font>
      <sz val="14"/>
      <color theme="0"/>
      <name val="Calibri"/>
      <family val="2"/>
      <scheme val="minor"/>
    </font>
    <font>
      <sz val="10"/>
      <name val="Calibri"/>
      <family val="2"/>
      <scheme val="minor"/>
    </font>
    <font>
      <b/>
      <sz val="10"/>
      <color rgb="FFFF0000"/>
      <name val="Calibri"/>
      <family val="2"/>
      <scheme val="minor"/>
    </font>
    <font>
      <sz val="9"/>
      <name val="Calibri"/>
      <family val="2"/>
      <scheme val="minor"/>
    </font>
    <font>
      <sz val="10"/>
      <color rgb="FF000000"/>
      <name val="Calibri"/>
      <family val="2"/>
      <scheme val="minor"/>
    </font>
    <font>
      <sz val="10"/>
      <color rgb="FFFF0000"/>
      <name val="Calibri"/>
      <family val="2"/>
      <scheme val="minor"/>
    </font>
    <font>
      <b/>
      <u/>
      <sz val="10"/>
      <color theme="1"/>
      <name val="Calibri"/>
      <family val="2"/>
      <scheme val="minor"/>
    </font>
    <font>
      <b/>
      <sz val="11"/>
      <color rgb="FFFF0000"/>
      <name val="Calibri"/>
      <family val="2"/>
      <scheme val="minor"/>
    </font>
    <font>
      <b/>
      <sz val="12"/>
      <color theme="1"/>
      <name val="Calibri"/>
      <family val="2"/>
      <scheme val="minor"/>
    </font>
    <font>
      <u/>
      <sz val="11"/>
      <color theme="10"/>
      <name val="Calibri"/>
      <family val="2"/>
    </font>
    <font>
      <i/>
      <sz val="11"/>
      <color theme="1"/>
      <name val="Calibri"/>
      <family val="2"/>
      <scheme val="minor"/>
    </font>
    <font>
      <sz val="24"/>
      <color theme="1"/>
      <name val="Calibri"/>
      <family val="2"/>
      <scheme val="minor"/>
    </font>
    <font>
      <i/>
      <sz val="10"/>
      <color theme="1"/>
      <name val="Calibri"/>
      <family val="2"/>
      <scheme val="minor"/>
    </font>
    <font>
      <b/>
      <sz val="12"/>
      <color rgb="FFFF0000"/>
      <name val="Calibri"/>
      <family val="2"/>
      <scheme val="minor"/>
    </font>
    <font>
      <b/>
      <sz val="11"/>
      <name val="Calibri"/>
      <family val="2"/>
      <scheme val="minor"/>
    </font>
    <font>
      <sz val="11"/>
      <name val="Calibri"/>
      <family val="2"/>
      <scheme val="minor"/>
    </font>
    <font>
      <b/>
      <sz val="12"/>
      <color theme="0"/>
      <name val="Calibri"/>
      <family val="2"/>
      <scheme val="minor"/>
    </font>
    <font>
      <b/>
      <sz val="10"/>
      <name val="Calibri"/>
      <family val="2"/>
      <scheme val="minor"/>
    </font>
    <font>
      <i/>
      <sz val="10"/>
      <color rgb="FFFF0000"/>
      <name val="Calibri"/>
      <family val="2"/>
      <scheme val="minor"/>
    </font>
    <font>
      <b/>
      <i/>
      <sz val="10"/>
      <color rgb="FFFF0000"/>
      <name val="Calibri"/>
      <family val="2"/>
      <scheme val="minor"/>
    </font>
    <font>
      <b/>
      <i/>
      <sz val="8"/>
      <color rgb="FFFF0000"/>
      <name val="Calibri"/>
      <family val="2"/>
      <scheme val="minor"/>
    </font>
    <font>
      <b/>
      <i/>
      <sz val="9"/>
      <color rgb="FFFF0000"/>
      <name val="Calibri"/>
      <family val="2"/>
      <scheme val="minor"/>
    </font>
    <font>
      <b/>
      <i/>
      <sz val="10"/>
      <color theme="1"/>
      <name val="Calibri"/>
      <family val="2"/>
      <scheme val="minor"/>
    </font>
    <font>
      <b/>
      <sz val="11"/>
      <color theme="0"/>
      <name val="Calibri"/>
      <family val="2"/>
      <scheme val="minor"/>
    </font>
    <font>
      <sz val="14"/>
      <color rgb="FFFF0000"/>
      <name val="Calibri"/>
      <family val="2"/>
      <scheme val="minor"/>
    </font>
    <font>
      <vertAlign val="superscript"/>
      <sz val="10"/>
      <color theme="1"/>
      <name val="Calibri"/>
      <family val="2"/>
      <scheme val="minor"/>
    </font>
    <font>
      <sz val="9"/>
      <color theme="1"/>
      <name val="Calibri"/>
      <family val="2"/>
      <scheme val="minor"/>
    </font>
    <font>
      <sz val="11"/>
      <color theme="1"/>
      <name val="Calibri"/>
      <family val="2"/>
      <scheme val="minor"/>
    </font>
    <font>
      <sz val="10"/>
      <color rgb="FF000000"/>
      <name val="Calibri"/>
      <family val="2"/>
    </font>
    <font>
      <sz val="9"/>
      <color theme="0"/>
      <name val="Calibri"/>
      <family val="2"/>
      <scheme val="minor"/>
    </font>
    <font>
      <sz val="10"/>
      <color theme="0"/>
      <name val="Calibri"/>
      <family val="2"/>
      <scheme val="minor"/>
    </font>
    <font>
      <sz val="10"/>
      <name val="Arial"/>
      <family val="2"/>
    </font>
    <font>
      <sz val="11"/>
      <color rgb="FFFF0000"/>
      <name val="Calibri"/>
      <family val="2"/>
      <scheme val="minor"/>
    </font>
    <font>
      <u/>
      <sz val="11"/>
      <color theme="1"/>
      <name val="Calibri"/>
      <family val="2"/>
      <scheme val="minor"/>
    </font>
    <font>
      <b/>
      <i/>
      <sz val="11"/>
      <color theme="1"/>
      <name val="Calibri"/>
      <family val="2"/>
      <scheme val="minor"/>
    </font>
    <font>
      <sz val="11"/>
      <color theme="1"/>
      <name val="Calibri (Body)"/>
    </font>
    <font>
      <b/>
      <sz val="14"/>
      <color rgb="FFFF0000"/>
      <name val="Calibri (Body)"/>
    </font>
    <font>
      <u/>
      <sz val="11"/>
      <color theme="1"/>
      <name val="Calibri (Body)"/>
    </font>
    <font>
      <b/>
      <sz val="14"/>
      <color rgb="FF042682"/>
      <name val="Calibri"/>
      <family val="2"/>
      <scheme val="minor"/>
    </font>
    <font>
      <b/>
      <sz val="14"/>
      <color theme="1"/>
      <name val="Calibri"/>
      <family val="2"/>
      <scheme val="minor"/>
    </font>
    <font>
      <b/>
      <i/>
      <sz val="20"/>
      <color rgb="FF042682"/>
      <name val="Calibri"/>
      <family val="2"/>
      <scheme val="minor"/>
    </font>
    <font>
      <i/>
      <sz val="12"/>
      <color theme="0"/>
      <name val="Calibri (Body)"/>
    </font>
    <font>
      <b/>
      <sz val="12"/>
      <color theme="3"/>
      <name val="Calibri"/>
      <family val="2"/>
      <scheme val="minor"/>
    </font>
    <font>
      <i/>
      <sz val="10"/>
      <color rgb="FF003192"/>
      <name val="Calibri"/>
      <family val="2"/>
      <scheme val="minor"/>
    </font>
    <font>
      <i/>
      <sz val="10"/>
      <color theme="4" tint="-0.499984740745262"/>
      <name val="Calibri"/>
      <family val="2"/>
      <scheme val="minor"/>
    </font>
    <font>
      <b/>
      <sz val="14"/>
      <color rgb="FF002060"/>
      <name val="Calibri"/>
      <family val="2"/>
      <scheme val="minor"/>
    </font>
    <font>
      <b/>
      <sz val="10"/>
      <color rgb="FF042682"/>
      <name val="Calibri"/>
      <family val="2"/>
      <scheme val="minor"/>
    </font>
    <font>
      <i/>
      <sz val="11"/>
      <color theme="1"/>
      <name val="Calibri (Body)"/>
    </font>
    <font>
      <b/>
      <u/>
      <sz val="12"/>
      <color rgb="FF042682"/>
      <name val="Calibri"/>
      <family val="2"/>
    </font>
    <font>
      <b/>
      <u/>
      <sz val="14"/>
      <color rgb="FFFF0000"/>
      <name val="Calibri (Body)"/>
    </font>
    <font>
      <b/>
      <sz val="16"/>
      <color rgb="FF042682"/>
      <name val="Calibri"/>
      <family val="2"/>
      <scheme val="minor"/>
    </font>
    <font>
      <b/>
      <sz val="16"/>
      <color rgb="FFFF0000"/>
      <name val="Calibri"/>
      <family val="2"/>
      <scheme val="minor"/>
    </font>
    <font>
      <b/>
      <sz val="11"/>
      <color rgb="FFC00000"/>
      <name val="Calibri"/>
      <family val="2"/>
      <scheme val="minor"/>
    </font>
    <font>
      <b/>
      <sz val="12"/>
      <name val="Calibri"/>
      <family val="2"/>
      <scheme val="minor"/>
    </font>
    <font>
      <sz val="12"/>
      <name val="Calibri"/>
      <family val="2"/>
      <scheme val="minor"/>
    </font>
    <font>
      <b/>
      <u/>
      <sz val="12"/>
      <name val="Calibri"/>
      <family val="2"/>
      <scheme val="minor"/>
    </font>
    <font>
      <b/>
      <sz val="12"/>
      <name val="Calibri (Body)"/>
    </font>
    <font>
      <i/>
      <sz val="11"/>
      <color rgb="FFFF0000"/>
      <name val="Calibri"/>
      <family val="2"/>
      <scheme val="minor"/>
    </font>
    <font>
      <b/>
      <sz val="10"/>
      <color rgb="FF0070C0"/>
      <name val="Calibri"/>
      <family val="2"/>
      <scheme val="minor"/>
    </font>
    <font>
      <b/>
      <i/>
      <u/>
      <sz val="11"/>
      <color rgb="FF0070C0"/>
      <name val="Calibri (Body)"/>
    </font>
    <font>
      <b/>
      <i/>
      <sz val="8"/>
      <color rgb="FF0070C0"/>
      <name val="Calibri"/>
      <family val="2"/>
      <scheme val="minor"/>
    </font>
    <font>
      <i/>
      <sz val="8"/>
      <color rgb="FF0070C0"/>
      <name val="Calibri"/>
      <family val="2"/>
      <scheme val="minor"/>
    </font>
    <font>
      <strike/>
      <sz val="10"/>
      <color rgb="FFFF0000"/>
      <name val="Calibri"/>
      <family val="2"/>
      <scheme val="minor"/>
    </font>
    <font>
      <b/>
      <u/>
      <sz val="11"/>
      <color rgb="FFFF0000"/>
      <name val="Calibri"/>
      <family val="2"/>
      <scheme val="minor"/>
    </font>
    <font>
      <b/>
      <sz val="14"/>
      <color rgb="FFFF0000"/>
      <name val="Calibri"/>
      <family val="2"/>
      <scheme val="minor"/>
    </font>
    <font>
      <b/>
      <u/>
      <sz val="14"/>
      <color rgb="FFFF0000"/>
      <name val="Calibri"/>
      <family val="2"/>
      <scheme val="minor"/>
    </font>
    <font>
      <b/>
      <i/>
      <sz val="11"/>
      <color rgb="FFFF0000"/>
      <name val="Calibri"/>
      <family val="2"/>
      <scheme val="minor"/>
    </font>
    <font>
      <b/>
      <sz val="12"/>
      <color rgb="FF042682"/>
      <name val="Calibri"/>
      <family val="2"/>
      <scheme val="minor"/>
    </font>
    <font>
      <i/>
      <sz val="11"/>
      <color theme="0"/>
      <name val="Calibri"/>
      <family val="2"/>
      <scheme val="minor"/>
    </font>
    <font>
      <i/>
      <sz val="14"/>
      <color theme="0"/>
      <name val="Calibri"/>
      <family val="2"/>
      <scheme val="minor"/>
    </font>
    <font>
      <b/>
      <u/>
      <sz val="16"/>
      <color rgb="FFFF0000"/>
      <name val="Calibri"/>
      <family val="2"/>
      <scheme val="minor"/>
    </font>
    <font>
      <b/>
      <i/>
      <sz val="11"/>
      <color theme="0"/>
      <name val="Calibri (Body)"/>
    </font>
    <font>
      <b/>
      <i/>
      <sz val="11"/>
      <color rgb="FFFFFF00"/>
      <name val="Calibri (Body)"/>
    </font>
    <font>
      <b/>
      <i/>
      <u/>
      <sz val="11"/>
      <color rgb="FFFFFF00"/>
      <name val="Calibri (Body)"/>
    </font>
    <font>
      <b/>
      <u/>
      <sz val="10"/>
      <color rgb="FFFF0000"/>
      <name val="Calibri"/>
      <family val="2"/>
      <scheme val="minor"/>
    </font>
    <font>
      <b/>
      <u/>
      <sz val="11"/>
      <color rgb="FF042682"/>
      <name val="Calibri"/>
      <family val="2"/>
    </font>
  </fonts>
  <fills count="11">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FFFF81"/>
        <bgColor indexed="64"/>
      </patternFill>
    </fill>
    <fill>
      <patternFill patternType="solid">
        <fgColor theme="0"/>
        <bgColor indexed="64"/>
      </patternFill>
    </fill>
    <fill>
      <patternFill patternType="solid">
        <fgColor rgb="FF002060"/>
        <bgColor indexed="64"/>
      </patternFill>
    </fill>
    <fill>
      <patternFill patternType="solid">
        <fgColor rgb="FF042682"/>
        <bgColor indexed="64"/>
      </patternFill>
    </fill>
    <fill>
      <patternFill patternType="solid">
        <fgColor rgb="FFD9E1F2"/>
        <bgColor indexed="64"/>
      </patternFill>
    </fill>
    <fill>
      <patternFill patternType="solid">
        <fgColor theme="0" tint="-0.14999847407452621"/>
        <bgColor indexed="64"/>
      </patternFill>
    </fill>
    <fill>
      <patternFill patternType="solid">
        <fgColor rgb="FFFFFFFF"/>
        <bgColor rgb="FF000000"/>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top/>
      <bottom style="medium">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bottom/>
      <diagonal/>
    </border>
    <border>
      <left style="thin">
        <color theme="1"/>
      </left>
      <right style="thin">
        <color theme="1"/>
      </right>
      <top style="thin">
        <color theme="1"/>
      </top>
      <bottom style="thin">
        <color theme="1"/>
      </bottom>
      <diagonal/>
    </border>
    <border>
      <left/>
      <right/>
      <top style="medium">
        <color theme="1"/>
      </top>
      <bottom/>
      <diagonal/>
    </border>
    <border>
      <left/>
      <right style="thin">
        <color theme="1"/>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top style="thin">
        <color indexed="64"/>
      </top>
      <bottom style="thin">
        <color theme="1"/>
      </bottom>
      <diagonal/>
    </border>
    <border>
      <left style="thin">
        <color theme="1"/>
      </left>
      <right/>
      <top style="thin">
        <color indexed="64"/>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
      <left/>
      <right style="thin">
        <color theme="1"/>
      </right>
      <top/>
      <bottom style="thin">
        <color auto="1"/>
      </bottom>
      <diagonal/>
    </border>
    <border>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right style="thin">
        <color rgb="FFFF0000"/>
      </right>
      <top/>
      <bottom style="thin">
        <color rgb="FFFF0000"/>
      </bottom>
      <diagonal/>
    </border>
    <border>
      <left/>
      <right/>
      <top/>
      <bottom style="thin">
        <color rgb="FFFF0000"/>
      </bottom>
      <diagonal/>
    </border>
    <border>
      <left style="thin">
        <color rgb="FFFF0000"/>
      </left>
      <right/>
      <top/>
      <bottom style="thin">
        <color rgb="FFFF0000"/>
      </bottom>
      <diagonal/>
    </border>
    <border>
      <left/>
      <right style="thin">
        <color rgb="FFFF0000"/>
      </right>
      <top style="thin">
        <color rgb="FFFF0000"/>
      </top>
      <bottom/>
      <diagonal/>
    </border>
    <border>
      <left/>
      <right/>
      <top style="thin">
        <color rgb="FFFF0000"/>
      </top>
      <bottom/>
      <diagonal/>
    </border>
    <border>
      <left style="thin">
        <color rgb="FFFF0000"/>
      </left>
      <right/>
      <top style="thin">
        <color rgb="FFFF0000"/>
      </top>
      <bottom/>
      <diagonal/>
    </border>
    <border>
      <left style="thin">
        <color indexed="64"/>
      </left>
      <right style="thin">
        <color theme="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indexed="64"/>
      </right>
      <top style="thin">
        <color theme="1"/>
      </top>
      <bottom style="thin">
        <color theme="1"/>
      </bottom>
      <diagonal/>
    </border>
    <border>
      <left/>
      <right/>
      <top/>
      <bottom style="thin">
        <color theme="1"/>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thin">
        <color theme="1"/>
      </left>
      <right/>
      <top/>
      <bottom/>
      <diagonal/>
    </border>
    <border>
      <left/>
      <right style="thin">
        <color theme="1"/>
      </right>
      <top style="thin">
        <color indexed="64"/>
      </top>
      <bottom/>
      <diagonal/>
    </border>
    <border>
      <left style="medium">
        <color theme="1"/>
      </left>
      <right style="medium">
        <color theme="1"/>
      </right>
      <top/>
      <bottom/>
      <diagonal/>
    </border>
    <border>
      <left style="medium">
        <color theme="1"/>
      </left>
      <right style="medium">
        <color theme="1"/>
      </right>
      <top style="medium">
        <color theme="1"/>
      </top>
      <bottom/>
      <diagonal/>
    </border>
    <border>
      <left style="thin">
        <color theme="1"/>
      </left>
      <right style="thin">
        <color theme="1"/>
      </right>
      <top style="thin">
        <color theme="1"/>
      </top>
      <bottom/>
      <diagonal/>
    </border>
    <border>
      <left/>
      <right style="thin">
        <color rgb="FFFF0000"/>
      </right>
      <top/>
      <bottom/>
      <diagonal/>
    </border>
    <border>
      <left style="thin">
        <color rgb="FFFF0000"/>
      </left>
      <right/>
      <top/>
      <bottom/>
      <diagonal/>
    </border>
    <border>
      <left/>
      <right/>
      <top style="thin">
        <color theme="1"/>
      </top>
      <bottom style="medium">
        <color theme="1"/>
      </bottom>
      <diagonal/>
    </border>
    <border>
      <left style="thin">
        <color theme="1"/>
      </left>
      <right/>
      <top style="thin">
        <color indexed="64"/>
      </top>
      <bottom/>
      <diagonal/>
    </border>
    <border>
      <left style="thin">
        <color theme="1"/>
      </left>
      <right style="thin">
        <color theme="1"/>
      </right>
      <top style="thin">
        <color theme="1"/>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42682"/>
      </left>
      <right/>
      <top style="thin">
        <color rgb="FF042682"/>
      </top>
      <bottom style="thin">
        <color rgb="FF042682"/>
      </bottom>
      <diagonal/>
    </border>
    <border>
      <left/>
      <right/>
      <top style="thin">
        <color rgb="FF042682"/>
      </top>
      <bottom style="thin">
        <color rgb="FF042682"/>
      </bottom>
      <diagonal/>
    </border>
    <border>
      <left/>
      <right style="thin">
        <color rgb="FF042682"/>
      </right>
      <top style="thin">
        <color rgb="FF042682"/>
      </top>
      <bottom style="thin">
        <color rgb="FF042682"/>
      </bottom>
      <diagonal/>
    </border>
    <border>
      <left style="thin">
        <color rgb="FF000000"/>
      </left>
      <right/>
      <top style="thin">
        <color theme="1"/>
      </top>
      <bottom style="thin">
        <color theme="1"/>
      </bottom>
      <diagonal/>
    </border>
    <border>
      <left style="thin">
        <color theme="1"/>
      </left>
      <right style="thin">
        <color indexed="64"/>
      </right>
      <top style="thin">
        <color theme="1"/>
      </top>
      <bottom style="thin">
        <color indexed="64"/>
      </bottom>
      <diagonal/>
    </border>
  </borders>
  <cellStyleXfs count="5">
    <xf numFmtId="0" fontId="0" fillId="0" borderId="0"/>
    <xf numFmtId="0" fontId="16" fillId="0" borderId="0" applyNumberFormat="0" applyFill="0" applyBorder="0" applyAlignment="0" applyProtection="0">
      <alignment vertical="top"/>
      <protection locked="0"/>
    </xf>
    <xf numFmtId="166" fontId="34" fillId="0" borderId="0" applyFont="0" applyFill="0" applyBorder="0" applyAlignment="0" applyProtection="0"/>
    <xf numFmtId="0" fontId="38" fillId="0" borderId="0"/>
    <xf numFmtId="44" fontId="34" fillId="0" borderId="0" applyFont="0" applyFill="0" applyBorder="0" applyAlignment="0" applyProtection="0"/>
  </cellStyleXfs>
  <cellXfs count="456">
    <xf numFmtId="0" fontId="0" fillId="0" borderId="0" xfId="0"/>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3" fillId="0" borderId="0" xfId="0" applyFont="1" applyProtection="1">
      <protection locked="0"/>
    </xf>
    <xf numFmtId="0" fontId="0" fillId="0" borderId="0" xfId="0" applyAlignment="1" applyProtection="1">
      <alignment vertical="center"/>
      <protection locked="0"/>
    </xf>
    <xf numFmtId="0" fontId="0" fillId="0" borderId="0" xfId="0" applyAlignment="1" applyProtection="1">
      <alignment horizontal="right" vertical="center"/>
      <protection locked="0"/>
    </xf>
    <xf numFmtId="0" fontId="6"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164" fontId="3" fillId="0" borderId="0" xfId="0" applyNumberFormat="1" applyFont="1" applyAlignment="1" applyProtection="1">
      <alignment horizontal="right" vertical="center"/>
      <protection locked="0"/>
    </xf>
    <xf numFmtId="164" fontId="3" fillId="0" borderId="0" xfId="0" applyNumberFormat="1" applyFont="1" applyAlignment="1" applyProtection="1">
      <alignment vertical="center"/>
      <protection locked="0"/>
    </xf>
    <xf numFmtId="164" fontId="3" fillId="0" borderId="0" xfId="0" applyNumberFormat="1" applyFont="1" applyAlignment="1">
      <alignment vertical="center"/>
    </xf>
    <xf numFmtId="0" fontId="3"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0" fillId="5" borderId="0" xfId="0" applyFill="1" applyAlignment="1">
      <alignment vertical="center"/>
    </xf>
    <xf numFmtId="0" fontId="3" fillId="5" borderId="0" xfId="0" applyFont="1" applyFill="1" applyAlignment="1">
      <alignment vertical="center"/>
    </xf>
    <xf numFmtId="0" fontId="0" fillId="5" borderId="0" xfId="0" applyFill="1" applyAlignment="1">
      <alignment horizontal="right" vertical="center"/>
    </xf>
    <xf numFmtId="0" fontId="2" fillId="5" borderId="0" xfId="0" applyFont="1" applyFill="1" applyAlignment="1">
      <alignment vertical="center"/>
    </xf>
    <xf numFmtId="0" fontId="3" fillId="5" borderId="0" xfId="0" applyFont="1" applyFill="1" applyAlignment="1">
      <alignment horizontal="left" vertical="center"/>
    </xf>
    <xf numFmtId="0" fontId="3" fillId="5" borderId="0" xfId="0" applyFont="1" applyFill="1" applyAlignment="1">
      <alignment horizontal="right" vertical="center"/>
    </xf>
    <xf numFmtId="0" fontId="6" fillId="5" borderId="0" xfId="0" applyFont="1" applyFill="1" applyAlignment="1">
      <alignment vertical="center"/>
    </xf>
    <xf numFmtId="0" fontId="5" fillId="5" borderId="0" xfId="0" applyFont="1" applyFill="1" applyAlignment="1">
      <alignment vertical="center"/>
    </xf>
    <xf numFmtId="0" fontId="5" fillId="5" borderId="10" xfId="0" applyFont="1" applyFill="1" applyBorder="1" applyAlignment="1">
      <alignment horizontal="center" vertical="center"/>
    </xf>
    <xf numFmtId="0" fontId="5" fillId="5" borderId="10" xfId="0" applyFont="1" applyFill="1" applyBorder="1" applyAlignment="1">
      <alignment vertical="center"/>
    </xf>
    <xf numFmtId="0" fontId="5" fillId="5" borderId="10" xfId="0" applyFont="1" applyFill="1" applyBorder="1" applyAlignment="1">
      <alignment horizontal="right" vertical="center"/>
    </xf>
    <xf numFmtId="0" fontId="4" fillId="5" borderId="0" xfId="0" applyFont="1" applyFill="1" applyAlignment="1">
      <alignment vertical="center"/>
    </xf>
    <xf numFmtId="0" fontId="3" fillId="5" borderId="0" xfId="0" applyFont="1" applyFill="1" applyAlignment="1">
      <alignment horizontal="center" vertical="center"/>
    </xf>
    <xf numFmtId="0" fontId="3" fillId="5" borderId="12" xfId="0" applyFont="1" applyFill="1" applyBorder="1" applyAlignment="1">
      <alignment vertical="center"/>
    </xf>
    <xf numFmtId="164" fontId="3" fillId="5" borderId="0" xfId="0" applyNumberFormat="1" applyFont="1" applyFill="1" applyAlignment="1">
      <alignment horizontal="right" vertical="center"/>
    </xf>
    <xf numFmtId="0" fontId="3" fillId="5" borderId="0" xfId="0" applyFont="1" applyFill="1" applyAlignment="1" applyProtection="1">
      <alignment vertical="center"/>
      <protection locked="0"/>
    </xf>
    <xf numFmtId="164" fontId="3" fillId="5" borderId="0" xfId="0" applyNumberFormat="1" applyFont="1" applyFill="1" applyAlignment="1">
      <alignment vertical="center"/>
    </xf>
    <xf numFmtId="0" fontId="9" fillId="5" borderId="0" xfId="0" applyFont="1" applyFill="1" applyAlignment="1">
      <alignment horizontal="center" vertical="center" wrapText="1"/>
    </xf>
    <xf numFmtId="0" fontId="9" fillId="5" borderId="0" xfId="0" applyFont="1" applyFill="1" applyAlignment="1">
      <alignment horizontal="right" vertical="center" wrapText="1"/>
    </xf>
    <xf numFmtId="0" fontId="0" fillId="5" borderId="9" xfId="0" applyFill="1" applyBorder="1" applyAlignment="1">
      <alignment vertical="center"/>
    </xf>
    <xf numFmtId="0" fontId="7" fillId="5" borderId="10" xfId="0" applyFont="1" applyFill="1" applyBorder="1" applyAlignment="1">
      <alignment vertical="center"/>
    </xf>
    <xf numFmtId="0" fontId="3" fillId="5" borderId="0" xfId="0" applyFont="1" applyFill="1"/>
    <xf numFmtId="0" fontId="0" fillId="5" borderId="0" xfId="0" applyFill="1"/>
    <xf numFmtId="0" fontId="0" fillId="5" borderId="0" xfId="0" applyFill="1" applyAlignment="1">
      <alignment horizontal="center" vertical="center"/>
    </xf>
    <xf numFmtId="164" fontId="0" fillId="5" borderId="0" xfId="0" applyNumberFormat="1" applyFill="1" applyAlignment="1">
      <alignment horizontal="right" vertical="center"/>
    </xf>
    <xf numFmtId="164" fontId="0" fillId="5" borderId="0" xfId="0" applyNumberFormat="1" applyFill="1" applyAlignment="1">
      <alignment vertical="center"/>
    </xf>
    <xf numFmtId="0" fontId="3" fillId="5" borderId="0" xfId="0" applyFont="1" applyFill="1" applyProtection="1">
      <protection locked="0"/>
    </xf>
    <xf numFmtId="0" fontId="15" fillId="5" borderId="0" xfId="0" applyFont="1" applyFill="1" applyAlignment="1">
      <alignment vertical="center"/>
    </xf>
    <xf numFmtId="0" fontId="3" fillId="5" borderId="10" xfId="0" applyFont="1" applyFill="1" applyBorder="1" applyAlignment="1">
      <alignment vertical="center" wrapText="1"/>
    </xf>
    <xf numFmtId="0" fontId="0" fillId="5" borderId="0" xfId="0" applyFill="1" applyAlignment="1">
      <alignment horizontal="left"/>
    </xf>
    <xf numFmtId="0" fontId="3" fillId="5" borderId="0" xfId="0" applyFont="1" applyFill="1" applyAlignment="1" applyProtection="1">
      <alignment horizontal="left" vertical="center"/>
      <protection locked="0"/>
    </xf>
    <xf numFmtId="0" fontId="0" fillId="0" borderId="0" xfId="0" applyAlignment="1">
      <alignment horizontal="left"/>
    </xf>
    <xf numFmtId="0" fontId="0" fillId="0" borderId="0" xfId="0" applyAlignment="1" applyProtection="1">
      <alignment horizontal="left"/>
      <protection locked="0"/>
    </xf>
    <xf numFmtId="0" fontId="4" fillId="5" borderId="0" xfId="0" applyFont="1" applyFill="1" applyAlignment="1">
      <alignment horizontal="right" vertical="center"/>
    </xf>
    <xf numFmtId="0" fontId="0" fillId="5" borderId="0" xfId="0" applyFill="1" applyAlignment="1" applyProtection="1">
      <alignment vertical="center"/>
      <protection locked="0"/>
    </xf>
    <xf numFmtId="0" fontId="9" fillId="5" borderId="0" xfId="0" applyFont="1" applyFill="1" applyAlignment="1" applyProtection="1">
      <alignment horizontal="center" vertical="center"/>
      <protection locked="0"/>
    </xf>
    <xf numFmtId="0" fontId="3" fillId="5" borderId="0" xfId="0" applyFont="1" applyFill="1" applyAlignment="1">
      <alignment vertical="center" wrapText="1"/>
    </xf>
    <xf numFmtId="0" fontId="19" fillId="5" borderId="0" xfId="0" applyFont="1" applyFill="1" applyAlignment="1">
      <alignment horizontal="center" vertical="center" wrapText="1"/>
    </xf>
    <xf numFmtId="0" fontId="5" fillId="5" borderId="0" xfId="0" applyFont="1" applyFill="1" applyAlignment="1">
      <alignment horizontal="center" vertical="center"/>
    </xf>
    <xf numFmtId="0" fontId="5" fillId="5" borderId="0" xfId="0" applyFont="1" applyFill="1" applyAlignment="1">
      <alignment horizontal="right" vertical="center"/>
    </xf>
    <xf numFmtId="0" fontId="5" fillId="5" borderId="0" xfId="0" applyFont="1" applyFill="1" applyAlignment="1">
      <alignment horizontal="left" vertical="center" wrapText="1"/>
    </xf>
    <xf numFmtId="0" fontId="0" fillId="5" borderId="0" xfId="0" applyFill="1" applyAlignment="1" applyProtection="1">
      <alignment horizontal="right" vertical="center"/>
      <protection locked="0"/>
    </xf>
    <xf numFmtId="0" fontId="25" fillId="5" borderId="0" xfId="0" applyFont="1" applyFill="1" applyAlignment="1">
      <alignment vertical="center" wrapText="1"/>
    </xf>
    <xf numFmtId="0" fontId="5" fillId="0" borderId="0" xfId="0" applyFont="1" applyAlignment="1">
      <alignment vertical="center"/>
    </xf>
    <xf numFmtId="0" fontId="12" fillId="5" borderId="0" xfId="0" applyFont="1" applyFill="1" applyAlignment="1">
      <alignment horizontal="center" vertical="center" wrapText="1"/>
    </xf>
    <xf numFmtId="0" fontId="11" fillId="5" borderId="0" xfId="0" applyFont="1" applyFill="1" applyAlignment="1">
      <alignment horizontal="center" vertical="center"/>
    </xf>
    <xf numFmtId="0" fontId="11" fillId="5" borderId="0" xfId="0" applyFont="1" applyFill="1" applyAlignment="1">
      <alignment vertical="center"/>
    </xf>
    <xf numFmtId="0" fontId="8" fillId="5" borderId="0" xfId="0" applyFont="1" applyFill="1" applyAlignment="1" applyProtection="1">
      <alignment horizontal="left" vertical="top" wrapText="1"/>
      <protection locked="0"/>
    </xf>
    <xf numFmtId="0" fontId="8" fillId="5" borderId="0" xfId="0" applyFont="1" applyFill="1" applyAlignment="1" applyProtection="1">
      <alignment horizontal="center" vertical="center" wrapText="1"/>
      <protection locked="0"/>
    </xf>
    <xf numFmtId="0" fontId="3" fillId="5" borderId="0" xfId="0" applyFont="1" applyFill="1" applyAlignment="1">
      <alignment horizontal="left" vertical="center" wrapText="1"/>
    </xf>
    <xf numFmtId="0" fontId="39" fillId="5" borderId="0" xfId="0" applyFont="1" applyFill="1"/>
    <xf numFmtId="0" fontId="10" fillId="5" borderId="0" xfId="0" applyFont="1" applyFill="1" applyAlignment="1">
      <alignment horizontal="left" vertical="center" wrapText="1"/>
    </xf>
    <xf numFmtId="0" fontId="5" fillId="6" borderId="0" xfId="0" applyFont="1" applyFill="1" applyAlignment="1">
      <alignment vertical="center"/>
    </xf>
    <xf numFmtId="0" fontId="0" fillId="5" borderId="0" xfId="0" applyFill="1" applyAlignment="1">
      <alignment vertical="center" wrapText="1"/>
    </xf>
    <xf numFmtId="0" fontId="2" fillId="5" borderId="18" xfId="0" applyFont="1" applyFill="1" applyBorder="1" applyAlignment="1">
      <alignment vertical="center"/>
    </xf>
    <xf numFmtId="44" fontId="0" fillId="0" borderId="23" xfId="4" applyFont="1" applyBorder="1" applyAlignment="1">
      <alignment vertical="center"/>
    </xf>
    <xf numFmtId="0" fontId="0" fillId="5" borderId="24" xfId="0" applyFill="1" applyBorder="1" applyAlignment="1">
      <alignment vertical="center"/>
    </xf>
    <xf numFmtId="44" fontId="0" fillId="0" borderId="29" xfId="4" applyFont="1" applyBorder="1" applyAlignment="1">
      <alignment vertical="center"/>
    </xf>
    <xf numFmtId="0" fontId="0" fillId="5" borderId="2" xfId="0" applyFill="1" applyBorder="1" applyAlignment="1">
      <alignment vertical="center"/>
    </xf>
    <xf numFmtId="0" fontId="37" fillId="5" borderId="0" xfId="0" applyFont="1" applyFill="1" applyAlignment="1">
      <alignment vertical="center"/>
    </xf>
    <xf numFmtId="44" fontId="0" fillId="0" borderId="31" xfId="4" applyFont="1" applyBorder="1" applyAlignment="1">
      <alignment vertical="center"/>
    </xf>
    <xf numFmtId="0" fontId="42" fillId="5" borderId="9" xfId="0" applyFont="1" applyFill="1" applyBorder="1" applyAlignment="1">
      <alignment vertical="center"/>
    </xf>
    <xf numFmtId="0" fontId="4" fillId="9" borderId="35" xfId="0" applyFont="1" applyFill="1" applyBorder="1" applyAlignment="1">
      <alignment vertical="center"/>
    </xf>
    <xf numFmtId="0" fontId="15" fillId="9" borderId="28" xfId="0" applyFont="1" applyFill="1" applyBorder="1" applyAlignment="1">
      <alignment vertical="center"/>
    </xf>
    <xf numFmtId="164" fontId="4" fillId="5" borderId="0" xfId="0" applyNumberFormat="1" applyFont="1" applyFill="1" applyAlignment="1">
      <alignment horizontal="left" vertical="center"/>
    </xf>
    <xf numFmtId="0" fontId="0" fillId="5" borderId="0" xfId="0" applyFill="1" applyAlignment="1" applyProtection="1">
      <alignment horizontal="left"/>
      <protection locked="0"/>
    </xf>
    <xf numFmtId="49" fontId="42" fillId="8" borderId="1" xfId="0" applyNumberFormat="1" applyFont="1" applyFill="1" applyBorder="1" applyAlignment="1" applyProtection="1">
      <alignment horizontal="left" vertical="center"/>
      <protection locked="0"/>
    </xf>
    <xf numFmtId="0" fontId="1" fillId="5" borderId="0" xfId="0" applyFont="1" applyFill="1" applyAlignment="1" applyProtection="1">
      <alignment vertical="center"/>
      <protection locked="0"/>
    </xf>
    <xf numFmtId="0" fontId="46" fillId="5" borderId="22" xfId="0" applyFont="1" applyFill="1" applyBorder="1" applyAlignment="1">
      <alignment vertical="center"/>
    </xf>
    <xf numFmtId="0" fontId="3" fillId="3" borderId="28" xfId="0" applyFont="1" applyFill="1" applyBorder="1" applyAlignment="1">
      <alignment vertical="center"/>
    </xf>
    <xf numFmtId="0" fontId="3" fillId="3" borderId="18" xfId="0" applyFont="1" applyFill="1" applyBorder="1" applyAlignment="1">
      <alignment vertical="center"/>
    </xf>
    <xf numFmtId="0" fontId="2" fillId="5" borderId="0" xfId="0" applyFont="1" applyFill="1" applyAlignment="1">
      <alignment horizontal="left" vertical="center"/>
    </xf>
    <xf numFmtId="0" fontId="9" fillId="5" borderId="0" xfId="0" applyFont="1" applyFill="1" applyAlignment="1">
      <alignment vertical="center" wrapText="1"/>
    </xf>
    <xf numFmtId="164" fontId="4" fillId="5" borderId="16" xfId="0" applyNumberFormat="1" applyFont="1" applyFill="1" applyBorder="1" applyAlignment="1">
      <alignment vertical="center"/>
    </xf>
    <xf numFmtId="164" fontId="3" fillId="5" borderId="18" xfId="0" applyNumberFormat="1" applyFont="1" applyFill="1" applyBorder="1" applyAlignment="1">
      <alignment vertical="center"/>
    </xf>
    <xf numFmtId="164" fontId="3" fillId="5" borderId="21" xfId="0" applyNumberFormat="1" applyFont="1" applyFill="1" applyBorder="1" applyAlignment="1">
      <alignment horizontal="right" vertical="center"/>
    </xf>
    <xf numFmtId="0" fontId="4" fillId="5" borderId="21" xfId="0" applyFont="1" applyFill="1" applyBorder="1" applyAlignment="1">
      <alignment horizontal="center" vertical="center"/>
    </xf>
    <xf numFmtId="0" fontId="4" fillId="3" borderId="21" xfId="0" applyFont="1" applyFill="1" applyBorder="1" applyAlignment="1">
      <alignment horizontal="center" vertical="center"/>
    </xf>
    <xf numFmtId="0" fontId="9" fillId="8" borderId="21" xfId="0" applyFont="1" applyFill="1" applyBorder="1" applyAlignment="1" applyProtection="1">
      <alignment horizontal="center" vertical="center"/>
      <protection locked="0"/>
    </xf>
    <xf numFmtId="0" fontId="3" fillId="5" borderId="21" xfId="0" applyFont="1" applyFill="1" applyBorder="1" applyAlignment="1">
      <alignment horizontal="left" vertical="center" indent="1"/>
    </xf>
    <xf numFmtId="164" fontId="4" fillId="0" borderId="0" xfId="0" applyNumberFormat="1" applyFont="1" applyAlignment="1">
      <alignment vertical="center"/>
    </xf>
    <xf numFmtId="164" fontId="4" fillId="0" borderId="17" xfId="0" applyNumberFormat="1" applyFont="1" applyBorder="1" applyAlignment="1">
      <alignment vertical="center"/>
    </xf>
    <xf numFmtId="164" fontId="3" fillId="0" borderId="49" xfId="0" applyNumberFormat="1" applyFont="1" applyBorder="1" applyAlignment="1">
      <alignment vertical="center"/>
    </xf>
    <xf numFmtId="0" fontId="28" fillId="5" borderId="0" xfId="0" applyFont="1" applyFill="1" applyAlignment="1">
      <alignment vertical="center" wrapText="1"/>
    </xf>
    <xf numFmtId="164" fontId="3" fillId="0" borderId="21" xfId="0" applyNumberFormat="1" applyFont="1" applyBorder="1" applyAlignment="1">
      <alignment horizontal="right" vertical="center"/>
    </xf>
    <xf numFmtId="0" fontId="3" fillId="0" borderId="21" xfId="0" applyFont="1" applyBorder="1" applyAlignment="1">
      <alignment horizontal="left" vertical="center" indent="1"/>
    </xf>
    <xf numFmtId="164" fontId="4" fillId="9" borderId="21" xfId="0" applyNumberFormat="1" applyFont="1" applyFill="1" applyBorder="1" applyAlignment="1">
      <alignment horizontal="right" vertical="center"/>
    </xf>
    <xf numFmtId="0" fontId="6" fillId="6" borderId="21" xfId="0" applyFont="1" applyFill="1" applyBorder="1" applyAlignment="1">
      <alignment horizontal="center" vertical="center"/>
    </xf>
    <xf numFmtId="0" fontId="9" fillId="5" borderId="0" xfId="0" applyFont="1" applyFill="1" applyAlignment="1">
      <alignment horizontal="left" vertical="center"/>
    </xf>
    <xf numFmtId="0" fontId="43" fillId="0" borderId="0" xfId="0" applyFont="1" applyAlignment="1" applyProtection="1">
      <alignment vertical="center" wrapText="1"/>
      <protection locked="0"/>
    </xf>
    <xf numFmtId="0" fontId="3" fillId="3" borderId="33" xfId="0" applyFont="1" applyFill="1" applyBorder="1" applyAlignment="1">
      <alignment vertical="center"/>
    </xf>
    <xf numFmtId="0" fontId="3" fillId="3" borderId="53" xfId="0" applyFont="1" applyFill="1" applyBorder="1" applyAlignment="1">
      <alignment vertical="center"/>
    </xf>
    <xf numFmtId="0" fontId="3" fillId="3" borderId="20" xfId="0" applyFont="1" applyFill="1" applyBorder="1" applyAlignment="1">
      <alignment vertical="center"/>
    </xf>
    <xf numFmtId="0" fontId="3" fillId="3" borderId="37" xfId="0" applyFont="1" applyFill="1" applyBorder="1" applyAlignment="1">
      <alignment vertical="center"/>
    </xf>
    <xf numFmtId="164" fontId="14" fillId="3" borderId="38" xfId="0" applyNumberFormat="1" applyFont="1" applyFill="1" applyBorder="1" applyAlignment="1" applyProtection="1">
      <alignment horizontal="center"/>
      <protection locked="0"/>
    </xf>
    <xf numFmtId="0" fontId="3" fillId="3" borderId="39" xfId="0" applyFont="1" applyFill="1" applyBorder="1" applyAlignment="1">
      <alignment vertical="center"/>
    </xf>
    <xf numFmtId="164" fontId="4" fillId="5" borderId="60" xfId="0" applyNumberFormat="1" applyFont="1" applyFill="1" applyBorder="1" applyAlignment="1">
      <alignment vertical="center"/>
    </xf>
    <xf numFmtId="164" fontId="3" fillId="5" borderId="49" xfId="0" applyNumberFormat="1" applyFont="1" applyFill="1" applyBorder="1" applyAlignment="1">
      <alignment vertical="center"/>
    </xf>
    <xf numFmtId="164" fontId="3" fillId="5" borderId="34" xfId="0" applyNumberFormat="1" applyFont="1" applyFill="1" applyBorder="1" applyAlignment="1">
      <alignment horizontal="right" vertical="center"/>
    </xf>
    <xf numFmtId="0" fontId="9" fillId="8" borderId="34" xfId="0" applyFont="1" applyFill="1" applyBorder="1" applyAlignment="1" applyProtection="1">
      <alignment horizontal="center" vertical="center"/>
      <protection locked="0"/>
    </xf>
    <xf numFmtId="0" fontId="3" fillId="5" borderId="34" xfId="0" applyFont="1" applyFill="1" applyBorder="1" applyAlignment="1">
      <alignment horizontal="left" vertical="center" indent="1"/>
    </xf>
    <xf numFmtId="0" fontId="2" fillId="5" borderId="0" xfId="0" applyFont="1" applyFill="1" applyAlignment="1">
      <alignment horizontal="left" vertical="top"/>
    </xf>
    <xf numFmtId="164" fontId="4" fillId="0" borderId="60" xfId="0" applyNumberFormat="1" applyFont="1" applyBorder="1" applyAlignment="1">
      <alignment horizontal="right" vertical="center"/>
    </xf>
    <xf numFmtId="164" fontId="3" fillId="0" borderId="38" xfId="0" applyNumberFormat="1" applyFont="1" applyBorder="1" applyAlignment="1">
      <alignment horizontal="right" vertical="center"/>
    </xf>
    <xf numFmtId="164" fontId="3" fillId="0" borderId="49" xfId="0" applyNumberFormat="1" applyFont="1" applyBorder="1" applyAlignment="1">
      <alignment horizontal="right" vertical="center"/>
    </xf>
    <xf numFmtId="0" fontId="30" fillId="6" borderId="21" xfId="0" applyFont="1" applyFill="1" applyBorder="1" applyAlignment="1">
      <alignment horizontal="center" vertical="center"/>
    </xf>
    <xf numFmtId="0" fontId="0" fillId="5" borderId="0" xfId="0" applyFill="1" applyAlignment="1">
      <alignment horizontal="left" vertical="top"/>
    </xf>
    <xf numFmtId="0" fontId="15" fillId="5" borderId="0" xfId="0" applyFont="1" applyFill="1" applyAlignment="1">
      <alignment horizontal="center" vertical="center"/>
    </xf>
    <xf numFmtId="0" fontId="26" fillId="5" borderId="0" xfId="0" applyFont="1" applyFill="1" applyAlignment="1">
      <alignment horizontal="center" vertical="center" wrapText="1"/>
    </xf>
    <xf numFmtId="0" fontId="9" fillId="5" borderId="59" xfId="0" applyFont="1" applyFill="1" applyBorder="1" applyAlignment="1">
      <alignment vertical="center" wrapText="1"/>
    </xf>
    <xf numFmtId="0" fontId="18" fillId="5" borderId="0" xfId="0" applyFont="1" applyFill="1" applyAlignment="1">
      <alignment wrapText="1"/>
    </xf>
    <xf numFmtId="0" fontId="52" fillId="5" borderId="0" xfId="0" applyFont="1" applyFill="1" applyAlignment="1">
      <alignment vertical="center"/>
    </xf>
    <xf numFmtId="164" fontId="2" fillId="9" borderId="57" xfId="0" applyNumberFormat="1" applyFont="1" applyFill="1" applyBorder="1" applyAlignment="1">
      <alignment horizontal="right" vertical="center"/>
    </xf>
    <xf numFmtId="0" fontId="30" fillId="6" borderId="7" xfId="0" applyFont="1" applyFill="1" applyBorder="1" applyAlignment="1">
      <alignment horizontal="center" vertical="center"/>
    </xf>
    <xf numFmtId="0" fontId="30" fillId="6" borderId="53" xfId="0" applyFont="1" applyFill="1" applyBorder="1" applyAlignment="1">
      <alignment horizontal="center" vertical="center"/>
    </xf>
    <xf numFmtId="10" fontId="0" fillId="0" borderId="0" xfId="2" applyNumberFormat="1" applyFont="1" applyBorder="1" applyAlignment="1" applyProtection="1">
      <alignment vertical="center"/>
      <protection locked="0"/>
    </xf>
    <xf numFmtId="0" fontId="0" fillId="5" borderId="0" xfId="0" applyFill="1" applyAlignment="1">
      <alignment horizontal="left" vertical="center" wrapText="1"/>
    </xf>
    <xf numFmtId="0" fontId="8" fillId="5" borderId="0" xfId="0" applyFont="1" applyFill="1" applyAlignment="1" applyProtection="1">
      <alignment vertical="center" wrapText="1"/>
      <protection locked="0"/>
    </xf>
    <xf numFmtId="0" fontId="30" fillId="6" borderId="4" xfId="0" applyFont="1" applyFill="1" applyBorder="1" applyAlignment="1" applyProtection="1">
      <alignment horizontal="center" vertical="center" wrapText="1"/>
      <protection locked="0"/>
    </xf>
    <xf numFmtId="0" fontId="3" fillId="5" borderId="0" xfId="0" applyFont="1" applyFill="1" applyAlignment="1">
      <alignment horizontal="left" vertical="center" wrapText="1" indent="2"/>
    </xf>
    <xf numFmtId="0" fontId="3" fillId="5" borderId="0" xfId="0" applyFont="1" applyFill="1" applyAlignment="1">
      <alignment horizontal="left" vertical="center" wrapText="1" indent="1"/>
    </xf>
    <xf numFmtId="0" fontId="30" fillId="6" borderId="21" xfId="0" applyFont="1" applyFill="1" applyBorder="1" applyAlignment="1" applyProtection="1">
      <alignment horizontal="center" vertical="center" wrapText="1"/>
      <protection locked="0"/>
    </xf>
    <xf numFmtId="164" fontId="4" fillId="5" borderId="60" xfId="0" applyNumberFormat="1" applyFont="1" applyFill="1" applyBorder="1" applyAlignment="1">
      <alignment horizontal="right" vertical="center"/>
    </xf>
    <xf numFmtId="164" fontId="3" fillId="5" borderId="18" xfId="0" applyNumberFormat="1" applyFont="1" applyFill="1" applyBorder="1" applyAlignment="1">
      <alignment horizontal="right" vertical="center"/>
    </xf>
    <xf numFmtId="164" fontId="3" fillId="5" borderId="49" xfId="0" applyNumberFormat="1" applyFont="1" applyFill="1" applyBorder="1" applyAlignment="1">
      <alignment horizontal="right" vertical="center"/>
    </xf>
    <xf numFmtId="0" fontId="2" fillId="9" borderId="21" xfId="0" applyFont="1" applyFill="1" applyBorder="1" applyAlignment="1">
      <alignment horizontal="right" vertical="center"/>
    </xf>
    <xf numFmtId="0" fontId="0" fillId="5" borderId="18" xfId="0" applyFill="1" applyBorder="1" applyAlignment="1">
      <alignment vertical="center"/>
    </xf>
    <xf numFmtId="0" fontId="2" fillId="5" borderId="0" xfId="0" applyFont="1" applyFill="1" applyAlignment="1" applyProtection="1">
      <alignment vertical="center"/>
      <protection locked="0"/>
    </xf>
    <xf numFmtId="0" fontId="0" fillId="5" borderId="0" xfId="0" applyFill="1" applyAlignment="1" applyProtection="1">
      <alignment horizontal="left" vertical="center"/>
      <protection locked="0"/>
    </xf>
    <xf numFmtId="0" fontId="7" fillId="5" borderId="0" xfId="0" applyFont="1" applyFill="1" applyAlignment="1">
      <alignment vertical="center"/>
    </xf>
    <xf numFmtId="164" fontId="2" fillId="9" borderId="0" xfId="0" applyNumberFormat="1" applyFont="1" applyFill="1" applyAlignment="1">
      <alignment horizontal="center" vertical="center"/>
    </xf>
    <xf numFmtId="0" fontId="14" fillId="5" borderId="0" xfId="0" applyFont="1" applyFill="1" applyAlignment="1">
      <alignment vertical="center" wrapText="1"/>
    </xf>
    <xf numFmtId="0" fontId="33" fillId="5" borderId="0" xfId="0" applyFont="1" applyFill="1" applyAlignment="1">
      <alignment vertical="center"/>
    </xf>
    <xf numFmtId="0" fontId="26" fillId="5" borderId="0" xfId="0" applyFont="1" applyFill="1" applyAlignment="1">
      <alignment vertical="center" wrapText="1"/>
    </xf>
    <xf numFmtId="164" fontId="3" fillId="0" borderId="0" xfId="0" applyNumberFormat="1" applyFont="1" applyAlignment="1">
      <alignment horizontal="right"/>
    </xf>
    <xf numFmtId="0" fontId="4" fillId="9" borderId="21" xfId="0" applyFont="1" applyFill="1" applyBorder="1" applyAlignment="1">
      <alignment horizontal="center" vertical="center"/>
    </xf>
    <xf numFmtId="0" fontId="4" fillId="9" borderId="21" xfId="0" applyFont="1" applyFill="1" applyBorder="1" applyAlignment="1">
      <alignment horizontal="left" vertical="center" indent="1"/>
    </xf>
    <xf numFmtId="0" fontId="53" fillId="8" borderId="57" xfId="0" applyFont="1" applyFill="1" applyBorder="1" applyAlignment="1">
      <alignment horizontal="center" vertical="center" wrapText="1"/>
    </xf>
    <xf numFmtId="0" fontId="53" fillId="8" borderId="62" xfId="0" applyFont="1" applyFill="1" applyBorder="1" applyAlignment="1">
      <alignment horizontal="center" vertical="center" wrapText="1"/>
    </xf>
    <xf numFmtId="0" fontId="2" fillId="3" borderId="38" xfId="0" applyFont="1" applyFill="1" applyBorder="1" applyAlignment="1">
      <alignment vertical="center"/>
    </xf>
    <xf numFmtId="0" fontId="30" fillId="5" borderId="0" xfId="0" applyFont="1" applyFill="1" applyAlignment="1">
      <alignment vertical="center" wrapText="1"/>
    </xf>
    <xf numFmtId="3" fontId="4" fillId="5" borderId="0" xfId="0" quotePrefix="1" applyNumberFormat="1" applyFont="1" applyFill="1" applyAlignment="1">
      <alignment vertical="center"/>
    </xf>
    <xf numFmtId="0" fontId="0" fillId="5" borderId="49" xfId="0" applyFill="1" applyBorder="1" applyAlignment="1">
      <alignment vertical="center"/>
    </xf>
    <xf numFmtId="0" fontId="3" fillId="0" borderId="21" xfId="0" applyFont="1" applyBorder="1" applyAlignment="1">
      <alignment horizontal="left" vertical="center" wrapText="1" indent="1"/>
    </xf>
    <xf numFmtId="0" fontId="11" fillId="0" borderId="21" xfId="0" applyFont="1" applyBorder="1" applyAlignment="1">
      <alignment horizontal="left" vertical="center" indent="1"/>
    </xf>
    <xf numFmtId="0" fontId="11" fillId="0" borderId="21" xfId="0" applyFont="1" applyBorder="1" applyAlignment="1" applyProtection="1">
      <alignment horizontal="left" vertical="center" indent="1"/>
      <protection locked="0"/>
    </xf>
    <xf numFmtId="0" fontId="8" fillId="0" borderId="21" xfId="0" applyFont="1" applyBorder="1" applyAlignment="1">
      <alignment horizontal="left" vertical="center" indent="1"/>
    </xf>
    <xf numFmtId="0" fontId="3" fillId="0" borderId="28" xfId="0" applyFont="1" applyBorder="1" applyAlignment="1">
      <alignment horizontal="left" vertical="center" indent="1"/>
    </xf>
    <xf numFmtId="0" fontId="3" fillId="5" borderId="19" xfId="0" applyFont="1" applyFill="1" applyBorder="1" applyAlignment="1">
      <alignment horizontal="left" vertical="center" indent="1"/>
    </xf>
    <xf numFmtId="0" fontId="0" fillId="5" borderId="21" xfId="0" applyFill="1" applyBorder="1" applyAlignment="1">
      <alignment horizontal="left" vertical="center" indent="1"/>
    </xf>
    <xf numFmtId="0" fontId="31" fillId="8" borderId="21" xfId="0" applyFont="1" applyFill="1" applyBorder="1" applyAlignment="1" applyProtection="1">
      <alignment horizontal="center" vertical="center" wrapText="1"/>
      <protection locked="0"/>
    </xf>
    <xf numFmtId="0" fontId="31" fillId="8" borderId="6" xfId="0" applyFont="1" applyFill="1" applyBorder="1" applyAlignment="1" applyProtection="1">
      <alignment horizontal="center" vertical="center" wrapText="1"/>
      <protection locked="0"/>
    </xf>
    <xf numFmtId="0" fontId="31" fillId="5" borderId="0" xfId="0" applyFont="1" applyFill="1" applyAlignment="1" applyProtection="1">
      <alignment vertical="center" wrapText="1"/>
      <protection locked="0"/>
    </xf>
    <xf numFmtId="0" fontId="8" fillId="5" borderId="0" xfId="0" applyFont="1" applyFill="1" applyAlignment="1" applyProtection="1">
      <alignment horizontal="left" vertical="center" wrapText="1"/>
      <protection locked="0"/>
    </xf>
    <xf numFmtId="0" fontId="30" fillId="7" borderId="49" xfId="0" applyFont="1" applyFill="1" applyBorder="1" applyAlignment="1">
      <alignment vertical="center"/>
    </xf>
    <xf numFmtId="0" fontId="15" fillId="9" borderId="28" xfId="0" applyFont="1" applyFill="1" applyBorder="1" applyAlignment="1">
      <alignment horizontal="right" vertical="center" indent="1"/>
    </xf>
    <xf numFmtId="0" fontId="15" fillId="9" borderId="19" xfId="0" applyFont="1" applyFill="1" applyBorder="1" applyAlignment="1">
      <alignment horizontal="center" vertical="center" wrapText="1"/>
    </xf>
    <xf numFmtId="44" fontId="34" fillId="0" borderId="21" xfId="4" applyFont="1" applyBorder="1" applyAlignment="1">
      <alignment vertical="center"/>
    </xf>
    <xf numFmtId="44" fontId="2" fillId="0" borderId="21" xfId="4" applyFont="1" applyBorder="1" applyAlignment="1">
      <alignment vertical="center"/>
    </xf>
    <xf numFmtId="44" fontId="14" fillId="0" borderId="21" xfId="4" applyFont="1" applyBorder="1" applyAlignment="1">
      <alignment vertical="center"/>
    </xf>
    <xf numFmtId="44" fontId="23" fillId="7" borderId="34" xfId="4" applyFont="1" applyFill="1" applyBorder="1" applyAlignment="1">
      <alignment vertical="center"/>
    </xf>
    <xf numFmtId="0" fontId="0" fillId="5" borderId="57" xfId="0" applyFill="1" applyBorder="1" applyAlignment="1">
      <alignment horizontal="left" vertical="center" indent="1"/>
    </xf>
    <xf numFmtId="0" fontId="0" fillId="3" borderId="1" xfId="0" applyFill="1" applyBorder="1" applyAlignment="1">
      <alignment horizontal="left" vertical="center"/>
    </xf>
    <xf numFmtId="0" fontId="0" fillId="3" borderId="19" xfId="0" applyFill="1" applyBorder="1" applyAlignment="1">
      <alignment horizontal="left" vertical="center"/>
    </xf>
    <xf numFmtId="0" fontId="0" fillId="3" borderId="21" xfId="0" applyFill="1" applyBorder="1" applyAlignment="1">
      <alignment horizontal="left" vertical="center"/>
    </xf>
    <xf numFmtId="164" fontId="4" fillId="9" borderId="21" xfId="0" applyNumberFormat="1" applyFont="1" applyFill="1" applyBorder="1" applyAlignment="1">
      <alignment horizontal="center" vertical="center"/>
    </xf>
    <xf numFmtId="0" fontId="4" fillId="9" borderId="21" xfId="0" applyFont="1" applyFill="1" applyBorder="1" applyAlignment="1">
      <alignment horizontal="right" vertical="center"/>
    </xf>
    <xf numFmtId="0" fontId="0" fillId="3" borderId="38" xfId="0" applyFill="1" applyBorder="1" applyAlignment="1">
      <alignment vertical="center" wrapText="1"/>
    </xf>
    <xf numFmtId="0" fontId="0" fillId="3" borderId="38" xfId="0" applyFill="1" applyBorder="1" applyAlignment="1">
      <alignment vertical="center"/>
    </xf>
    <xf numFmtId="0" fontId="0" fillId="3" borderId="0" xfId="0" applyFill="1" applyAlignment="1">
      <alignment vertical="center" wrapText="1"/>
    </xf>
    <xf numFmtId="0" fontId="6" fillId="6" borderId="34" xfId="0" applyFont="1" applyFill="1" applyBorder="1" applyAlignment="1">
      <alignment horizontal="center" vertical="center"/>
    </xf>
    <xf numFmtId="164" fontId="4" fillId="9" borderId="34" xfId="0" applyNumberFormat="1" applyFont="1" applyFill="1" applyBorder="1" applyAlignment="1">
      <alignment horizontal="center" vertical="center"/>
    </xf>
    <xf numFmtId="164" fontId="4" fillId="9" borderId="34" xfId="0" applyNumberFormat="1" applyFont="1" applyFill="1" applyBorder="1" applyAlignment="1">
      <alignment horizontal="right" vertical="center"/>
    </xf>
    <xf numFmtId="0" fontId="4" fillId="5" borderId="0" xfId="0" applyFont="1" applyFill="1" applyAlignment="1">
      <alignment vertical="center" wrapText="1"/>
    </xf>
    <xf numFmtId="0" fontId="31" fillId="8" borderId="1" xfId="0" applyFont="1" applyFill="1" applyBorder="1" applyAlignment="1" applyProtection="1">
      <alignment horizontal="center" vertical="center" wrapText="1"/>
      <protection locked="0"/>
    </xf>
    <xf numFmtId="0" fontId="31" fillId="5" borderId="7" xfId="0" applyFont="1" applyFill="1" applyBorder="1" applyAlignment="1" applyProtection="1">
      <alignment vertical="center" wrapText="1"/>
      <protection locked="0"/>
    </xf>
    <xf numFmtId="0" fontId="31" fillId="5" borderId="0" xfId="0" applyFont="1" applyFill="1" applyAlignment="1" applyProtection="1">
      <alignment horizontal="left" vertical="center" wrapText="1"/>
      <protection locked="0"/>
    </xf>
    <xf numFmtId="0" fontId="9" fillId="5" borderId="44" xfId="0" applyFont="1" applyFill="1" applyBorder="1" applyAlignment="1">
      <alignment horizontal="right" vertical="center" wrapText="1"/>
    </xf>
    <xf numFmtId="164" fontId="3" fillId="0" borderId="34" xfId="0" applyNumberFormat="1" applyFont="1" applyBorder="1" applyAlignment="1">
      <alignment horizontal="right" vertical="center"/>
    </xf>
    <xf numFmtId="165" fontId="3" fillId="0" borderId="1" xfId="0" applyNumberFormat="1" applyFont="1" applyBorder="1" applyAlignment="1">
      <alignment horizontal="right" vertical="center"/>
    </xf>
    <xf numFmtId="164" fontId="11" fillId="0" borderId="13" xfId="0" applyNumberFormat="1" applyFont="1" applyBorder="1" applyAlignment="1">
      <alignment horizontal="right" vertical="center"/>
    </xf>
    <xf numFmtId="164" fontId="11" fillId="0" borderId="5" xfId="0" applyNumberFormat="1" applyFont="1" applyBorder="1" applyAlignment="1">
      <alignment horizontal="right" vertical="center"/>
    </xf>
    <xf numFmtId="164" fontId="11" fillId="0" borderId="1" xfId="0" applyNumberFormat="1" applyFont="1" applyBorder="1" applyAlignment="1">
      <alignment horizontal="right" vertical="center"/>
    </xf>
    <xf numFmtId="164" fontId="11" fillId="0" borderId="21" xfId="0" applyNumberFormat="1" applyFont="1" applyBorder="1" applyAlignment="1">
      <alignment horizontal="right" vertical="center"/>
    </xf>
    <xf numFmtId="164" fontId="8" fillId="0" borderId="1" xfId="0" applyNumberFormat="1" applyFont="1" applyBorder="1" applyAlignment="1">
      <alignment horizontal="right" vertical="center"/>
    </xf>
    <xf numFmtId="0" fontId="2" fillId="4" borderId="19" xfId="0" applyFont="1" applyFill="1" applyBorder="1" applyAlignment="1" applyProtection="1">
      <alignment horizontal="center" vertical="center"/>
      <protection locked="0"/>
    </xf>
    <xf numFmtId="0" fontId="5" fillId="6" borderId="0" xfId="0" applyFont="1" applyFill="1" applyAlignment="1">
      <alignment horizontal="center" vertical="center"/>
    </xf>
    <xf numFmtId="0" fontId="39" fillId="5" borderId="2" xfId="0" applyFont="1" applyFill="1" applyBorder="1" applyAlignment="1">
      <alignment horizontal="center" vertical="center" wrapText="1"/>
    </xf>
    <xf numFmtId="0" fontId="39" fillId="5" borderId="3" xfId="0" applyFont="1" applyFill="1" applyBorder="1" applyAlignment="1">
      <alignment horizontal="center" vertical="center"/>
    </xf>
    <xf numFmtId="0" fontId="39" fillId="5" borderId="4"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0" xfId="0" applyFont="1" applyFill="1" applyAlignment="1">
      <alignment horizontal="center" vertical="center"/>
    </xf>
    <xf numFmtId="0" fontId="3" fillId="5" borderId="0" xfId="0" applyFont="1" applyFill="1" applyAlignment="1">
      <alignment horizontal="center"/>
    </xf>
    <xf numFmtId="0" fontId="20"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left" vertical="center"/>
    </xf>
    <xf numFmtId="49" fontId="42" fillId="8" borderId="48" xfId="0" applyNumberFormat="1" applyFont="1" applyFill="1" applyBorder="1" applyAlignment="1" applyProtection="1">
      <alignment horizontal="left" vertical="center"/>
      <protection locked="0"/>
    </xf>
    <xf numFmtId="49" fontId="42" fillId="8" borderId="47" xfId="0" applyNumberFormat="1" applyFont="1" applyFill="1" applyBorder="1" applyAlignment="1" applyProtection="1">
      <alignment horizontal="left" vertical="center"/>
      <protection locked="0"/>
    </xf>
    <xf numFmtId="49" fontId="42" fillId="8" borderId="46" xfId="0" applyNumberFormat="1" applyFont="1" applyFill="1" applyBorder="1" applyAlignment="1" applyProtection="1">
      <alignment horizontal="left" vertical="center"/>
      <protection locked="0"/>
    </xf>
    <xf numFmtId="49" fontId="44" fillId="8" borderId="48" xfId="1" applyNumberFormat="1" applyFont="1" applyFill="1" applyBorder="1" applyAlignment="1" applyProtection="1">
      <alignment horizontal="left" vertical="center"/>
      <protection locked="0"/>
    </xf>
    <xf numFmtId="0" fontId="9" fillId="5" borderId="52"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9" fillId="5" borderId="50" xfId="0" applyFont="1" applyFill="1" applyBorder="1" applyAlignment="1">
      <alignment horizontal="center" vertical="center" wrapText="1"/>
    </xf>
    <xf numFmtId="0" fontId="5" fillId="7" borderId="39" xfId="0" applyFont="1" applyFill="1" applyBorder="1" applyAlignment="1">
      <alignment horizontal="center" vertical="center"/>
    </xf>
    <xf numFmtId="0" fontId="5" fillId="7" borderId="38" xfId="0" applyFont="1" applyFill="1" applyBorder="1" applyAlignment="1">
      <alignment horizontal="center" vertical="center"/>
    </xf>
    <xf numFmtId="0" fontId="5" fillId="7" borderId="37" xfId="0" applyFont="1" applyFill="1" applyBorder="1" applyAlignment="1">
      <alignment horizontal="center" vertical="center"/>
    </xf>
    <xf numFmtId="0" fontId="15" fillId="9" borderId="18" xfId="0" applyFont="1" applyFill="1" applyBorder="1" applyAlignment="1">
      <alignment horizontal="left" vertical="center" indent="1"/>
    </xf>
    <xf numFmtId="0" fontId="15" fillId="9" borderId="36" xfId="0" applyFont="1" applyFill="1" applyBorder="1" applyAlignment="1">
      <alignment horizontal="left" vertical="center" indent="1"/>
    </xf>
    <xf numFmtId="0" fontId="15" fillId="9" borderId="18" xfId="0" applyFont="1" applyFill="1" applyBorder="1" applyAlignment="1">
      <alignment horizontal="left" vertical="center"/>
    </xf>
    <xf numFmtId="0" fontId="15" fillId="9" borderId="36" xfId="0" applyFont="1" applyFill="1" applyBorder="1" applyAlignment="1">
      <alignment horizontal="left" vertical="center"/>
    </xf>
    <xf numFmtId="0" fontId="42" fillId="5" borderId="34" xfId="0" applyFont="1" applyFill="1" applyBorder="1" applyAlignment="1">
      <alignment horizontal="center" vertical="center"/>
    </xf>
    <xf numFmtId="0" fontId="55" fillId="5" borderId="10" xfId="1" applyFont="1" applyFill="1" applyBorder="1" applyAlignment="1" applyProtection="1">
      <alignment horizontal="left" vertical="center" indent="1"/>
      <protection locked="0"/>
    </xf>
    <xf numFmtId="0" fontId="55" fillId="5" borderId="11" xfId="1" applyFont="1" applyFill="1" applyBorder="1" applyAlignment="1" applyProtection="1">
      <alignment horizontal="left" vertical="center" indent="1"/>
      <protection locked="0"/>
    </xf>
    <xf numFmtId="15" fontId="73" fillId="5" borderId="10" xfId="0" applyNumberFormat="1" applyFont="1" applyFill="1" applyBorder="1" applyAlignment="1">
      <alignment vertical="center"/>
    </xf>
    <xf numFmtId="164" fontId="42" fillId="5" borderId="33" xfId="0" quotePrefix="1" applyNumberFormat="1" applyFont="1" applyFill="1" applyBorder="1" applyAlignment="1">
      <alignment horizontal="center" vertical="center"/>
    </xf>
    <xf numFmtId="164" fontId="42" fillId="5" borderId="32" xfId="0" quotePrefix="1" applyNumberFormat="1" applyFont="1" applyFill="1" applyBorder="1" applyAlignment="1">
      <alignment horizontal="center" vertical="center"/>
    </xf>
    <xf numFmtId="0" fontId="0" fillId="0" borderId="21" xfId="0" applyBorder="1" applyAlignment="1">
      <alignment horizontal="center" vertical="center"/>
    </xf>
    <xf numFmtId="0" fontId="55" fillId="0" borderId="3" xfId="1" applyFont="1" applyBorder="1" applyAlignment="1" applyProtection="1">
      <alignment horizontal="left" vertical="center" indent="1"/>
      <protection locked="0"/>
    </xf>
    <xf numFmtId="0" fontId="55" fillId="0" borderId="4" xfId="1" applyFont="1" applyBorder="1" applyAlignment="1" applyProtection="1">
      <alignment horizontal="left" vertical="center" indent="1"/>
      <protection locked="0"/>
    </xf>
    <xf numFmtId="15" fontId="17" fillId="5" borderId="3" xfId="0" applyNumberFormat="1" applyFont="1" applyFill="1" applyBorder="1" applyAlignment="1">
      <alignment vertical="center" wrapText="1"/>
    </xf>
    <xf numFmtId="15" fontId="17" fillId="5" borderId="3" xfId="0" applyNumberFormat="1" applyFont="1" applyFill="1" applyBorder="1" applyAlignment="1">
      <alignment vertical="center"/>
    </xf>
    <xf numFmtId="15" fontId="17" fillId="5" borderId="4" xfId="0" applyNumberFormat="1" applyFont="1" applyFill="1" applyBorder="1" applyAlignment="1">
      <alignment vertical="center"/>
    </xf>
    <xf numFmtId="0" fontId="55" fillId="0" borderId="10" xfId="1" applyFont="1" applyBorder="1" applyAlignment="1" applyProtection="1">
      <alignment horizontal="left" vertical="center" indent="1"/>
      <protection locked="0"/>
    </xf>
    <xf numFmtId="0" fontId="55" fillId="0" borderId="11" xfId="1" applyFont="1" applyBorder="1" applyAlignment="1" applyProtection="1">
      <alignment horizontal="left" vertical="center" indent="1"/>
      <protection locked="0"/>
    </xf>
    <xf numFmtId="0" fontId="55" fillId="0" borderId="30" xfId="1" applyFont="1" applyBorder="1" applyAlignment="1" applyProtection="1">
      <alignment horizontal="left" vertical="center" indent="1"/>
      <protection locked="0"/>
    </xf>
    <xf numFmtId="0" fontId="27" fillId="0" borderId="0" xfId="0" applyFont="1" applyAlignment="1">
      <alignment horizontal="left" vertical="center" wrapText="1"/>
    </xf>
    <xf numFmtId="0" fontId="0" fillId="0" borderId="19" xfId="0" applyBorder="1" applyAlignment="1">
      <alignment horizontal="center" vertical="center"/>
    </xf>
    <xf numFmtId="0" fontId="0" fillId="0" borderId="28" xfId="0" applyBorder="1" applyAlignment="1">
      <alignment horizontal="center" vertical="center"/>
    </xf>
    <xf numFmtId="15" fontId="17" fillId="5" borderId="26" xfId="0" applyNumberFormat="1" applyFont="1" applyFill="1" applyBorder="1" applyAlignment="1">
      <alignment horizontal="left" vertical="center" wrapText="1"/>
    </xf>
    <xf numFmtId="15" fontId="17" fillId="5" borderId="25" xfId="0" applyNumberFormat="1" applyFont="1" applyFill="1" applyBorder="1" applyAlignment="1">
      <alignment horizontal="left" vertical="center" wrapText="1"/>
    </xf>
    <xf numFmtId="0" fontId="59" fillId="0" borderId="38" xfId="0" applyFont="1" applyBorder="1" applyAlignment="1">
      <alignment horizontal="center" vertical="center"/>
    </xf>
    <xf numFmtId="0" fontId="0" fillId="5" borderId="39" xfId="0" applyFill="1" applyBorder="1" applyAlignment="1">
      <alignment horizontal="center" vertical="center" wrapText="1"/>
    </xf>
    <xf numFmtId="0" fontId="0" fillId="5" borderId="38" xfId="0" applyFill="1" applyBorder="1" applyAlignment="1">
      <alignment horizontal="center" vertical="center" wrapText="1"/>
    </xf>
    <xf numFmtId="0" fontId="0" fillId="5" borderId="37" xfId="0" applyFill="1" applyBorder="1" applyAlignment="1">
      <alignment horizontal="center" vertical="center" wrapText="1"/>
    </xf>
    <xf numFmtId="0" fontId="0" fillId="5" borderId="53" xfId="0" applyFill="1" applyBorder="1" applyAlignment="1">
      <alignment horizontal="center" vertical="center" wrapText="1"/>
    </xf>
    <xf numFmtId="0" fontId="0" fillId="5" borderId="0" xfId="0" applyFill="1" applyAlignment="1">
      <alignment horizontal="center" vertical="center" wrapText="1"/>
    </xf>
    <xf numFmtId="0" fontId="0" fillId="5" borderId="20" xfId="0" applyFill="1" applyBorder="1" applyAlignment="1">
      <alignment horizontal="center" vertical="center" wrapText="1"/>
    </xf>
    <xf numFmtId="0" fontId="0" fillId="5" borderId="33" xfId="0" applyFill="1" applyBorder="1" applyAlignment="1">
      <alignment horizontal="center" vertical="center" wrapText="1"/>
    </xf>
    <xf numFmtId="0" fontId="0" fillId="5" borderId="49"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19" xfId="0" applyFill="1" applyBorder="1" applyAlignment="1">
      <alignment horizontal="left" vertical="center" indent="1"/>
    </xf>
    <xf numFmtId="0" fontId="0" fillId="5" borderId="18" xfId="0" applyFill="1" applyBorder="1" applyAlignment="1">
      <alignment horizontal="left" vertical="center" indent="1"/>
    </xf>
    <xf numFmtId="164" fontId="14" fillId="5" borderId="19" xfId="0" applyNumberFormat="1" applyFont="1" applyFill="1" applyBorder="1" applyAlignment="1" applyProtection="1">
      <alignment horizontal="left" vertical="center" indent="1"/>
      <protection locked="0"/>
    </xf>
    <xf numFmtId="0" fontId="21" fillId="5" borderId="19" xfId="0" applyFont="1" applyFill="1" applyBorder="1" applyAlignment="1">
      <alignment horizontal="left" vertical="center" indent="1"/>
    </xf>
    <xf numFmtId="0" fontId="22" fillId="5" borderId="18" xfId="0" applyFont="1" applyFill="1" applyBorder="1" applyAlignment="1">
      <alignment horizontal="left" vertical="center" indent="1"/>
    </xf>
    <xf numFmtId="0" fontId="30" fillId="7" borderId="33" xfId="0" applyFont="1" applyFill="1" applyBorder="1" applyAlignment="1">
      <alignment horizontal="left" vertical="center" indent="1"/>
    </xf>
    <xf numFmtId="0" fontId="30" fillId="7" borderId="49" xfId="0" applyFont="1" applyFill="1" applyBorder="1" applyAlignment="1">
      <alignment horizontal="left" vertical="center" indent="1"/>
    </xf>
    <xf numFmtId="164" fontId="21" fillId="5" borderId="19" xfId="0" applyNumberFormat="1" applyFont="1" applyFill="1" applyBorder="1" applyAlignment="1" applyProtection="1">
      <alignment horizontal="left" vertical="center" indent="1"/>
      <protection locked="0"/>
    </xf>
    <xf numFmtId="0" fontId="60" fillId="4" borderId="2" xfId="0" applyFont="1" applyFill="1" applyBorder="1" applyAlignment="1">
      <alignment horizontal="center" vertical="center"/>
    </xf>
    <xf numFmtId="0" fontId="60" fillId="4" borderId="3" xfId="0" applyFont="1" applyFill="1" applyBorder="1" applyAlignment="1">
      <alignment horizontal="center" vertical="center"/>
    </xf>
    <xf numFmtId="0" fontId="60" fillId="4" borderId="4" xfId="0" applyFont="1" applyFill="1" applyBorder="1" applyAlignment="1">
      <alignment horizontal="center" vertical="center"/>
    </xf>
    <xf numFmtId="0" fontId="4" fillId="0" borderId="0" xfId="0" applyFont="1" applyAlignment="1">
      <alignment vertical="center"/>
    </xf>
    <xf numFmtId="164" fontId="4" fillId="4" borderId="0" xfId="0" applyNumberFormat="1" applyFont="1" applyFill="1" applyAlignment="1" applyProtection="1">
      <alignment horizontal="left" vertical="center"/>
      <protection locked="0"/>
    </xf>
    <xf numFmtId="0" fontId="3" fillId="3" borderId="0" xfId="0" applyFont="1" applyFill="1" applyAlignment="1" applyProtection="1">
      <alignment vertical="center"/>
      <protection locked="0"/>
    </xf>
    <xf numFmtId="0" fontId="3" fillId="0" borderId="0" xfId="0" applyFont="1" applyAlignment="1">
      <alignment vertical="center"/>
    </xf>
    <xf numFmtId="49" fontId="3" fillId="3" borderId="0" xfId="0" applyNumberFormat="1" applyFont="1" applyFill="1" applyAlignment="1" applyProtection="1">
      <alignment vertical="center"/>
      <protection locked="0"/>
    </xf>
    <xf numFmtId="0" fontId="23" fillId="7" borderId="0" xfId="0" applyFont="1" applyFill="1" applyAlignment="1">
      <alignment horizontal="center" vertical="center"/>
    </xf>
    <xf numFmtId="0" fontId="5" fillId="2" borderId="0" xfId="0" applyFont="1" applyFill="1" applyAlignment="1">
      <alignment vertical="center"/>
    </xf>
    <xf numFmtId="0" fontId="3" fillId="5" borderId="0" xfId="0" applyFont="1" applyFill="1" applyAlignment="1" applyProtection="1">
      <alignment horizontal="center" vertical="center"/>
      <protection locked="0"/>
    </xf>
    <xf numFmtId="0" fontId="2" fillId="5" borderId="39" xfId="0" applyFont="1" applyFill="1" applyBorder="1" applyAlignment="1">
      <alignment horizontal="left" vertical="center" indent="1"/>
    </xf>
    <xf numFmtId="0" fontId="2" fillId="5" borderId="38" xfId="0" applyFont="1" applyFill="1" applyBorder="1" applyAlignment="1">
      <alignment horizontal="left" vertical="center" indent="1"/>
    </xf>
    <xf numFmtId="0" fontId="2" fillId="5" borderId="37" xfId="0" applyFont="1" applyFill="1" applyBorder="1" applyAlignment="1">
      <alignment horizontal="left" vertical="center" indent="1"/>
    </xf>
    <xf numFmtId="0" fontId="22" fillId="5" borderId="0" xfId="0" applyFont="1" applyFill="1" applyAlignment="1">
      <alignment horizontal="left" vertical="center" wrapText="1"/>
    </xf>
    <xf numFmtId="0" fontId="39" fillId="5" borderId="0" xfId="0" applyFont="1" applyFill="1" applyAlignment="1">
      <alignment horizontal="left" vertical="center" wrapText="1"/>
    </xf>
    <xf numFmtId="0" fontId="5" fillId="6" borderId="56" xfId="0" applyFont="1" applyFill="1" applyBorder="1" applyAlignment="1">
      <alignment horizontal="center" vertical="center"/>
    </xf>
    <xf numFmtId="0" fontId="5" fillId="6" borderId="55" xfId="0" applyFont="1" applyFill="1" applyBorder="1" applyAlignment="1">
      <alignment horizontal="center" vertical="center"/>
    </xf>
    <xf numFmtId="0" fontId="23" fillId="7" borderId="21" xfId="0" applyFont="1" applyFill="1" applyBorder="1" applyAlignment="1">
      <alignment horizontal="center" vertical="center" wrapText="1"/>
    </xf>
    <xf numFmtId="0" fontId="45" fillId="5" borderId="63" xfId="0" applyFont="1" applyFill="1" applyBorder="1" applyAlignment="1">
      <alignment horizontal="center" vertical="center"/>
    </xf>
    <xf numFmtId="0" fontId="45" fillId="5" borderId="64" xfId="0" applyFont="1" applyFill="1" applyBorder="1" applyAlignment="1">
      <alignment horizontal="center" vertical="center"/>
    </xf>
    <xf numFmtId="0" fontId="45" fillId="5" borderId="65" xfId="0" applyFont="1" applyFill="1" applyBorder="1" applyAlignment="1">
      <alignment horizontal="center" vertical="center"/>
    </xf>
    <xf numFmtId="0" fontId="10" fillId="5" borderId="0" xfId="0" applyFont="1" applyFill="1" applyAlignment="1">
      <alignment horizontal="left" vertical="center" wrapText="1"/>
    </xf>
    <xf numFmtId="0" fontId="2" fillId="5" borderId="39" xfId="0" quotePrefix="1" applyFont="1" applyFill="1" applyBorder="1" applyAlignment="1">
      <alignment horizontal="left" vertical="center" indent="1"/>
    </xf>
    <xf numFmtId="0" fontId="2" fillId="5" borderId="38" xfId="0" quotePrefix="1" applyFont="1" applyFill="1" applyBorder="1" applyAlignment="1">
      <alignment horizontal="left" vertical="center" indent="1"/>
    </xf>
    <xf numFmtId="0" fontId="2" fillId="5" borderId="37" xfId="0" quotePrefix="1" applyFont="1" applyFill="1" applyBorder="1" applyAlignment="1">
      <alignment horizontal="left" vertical="center" indent="1"/>
    </xf>
    <xf numFmtId="0" fontId="2" fillId="5" borderId="19" xfId="0" applyFont="1" applyFill="1" applyBorder="1" applyAlignment="1">
      <alignment horizontal="left" vertical="center" indent="1"/>
    </xf>
    <xf numFmtId="0" fontId="2" fillId="5" borderId="18" xfId="0" applyFont="1" applyFill="1" applyBorder="1" applyAlignment="1">
      <alignment horizontal="left" vertical="center" indent="1"/>
    </xf>
    <xf numFmtId="0" fontId="2" fillId="5" borderId="28" xfId="0" applyFont="1" applyFill="1" applyBorder="1" applyAlignment="1">
      <alignment horizontal="left" vertical="center" indent="1"/>
    </xf>
    <xf numFmtId="0" fontId="0" fillId="3" borderId="19" xfId="0" applyFill="1" applyBorder="1" applyAlignment="1">
      <alignment horizontal="left" vertical="center"/>
    </xf>
    <xf numFmtId="0" fontId="0" fillId="3" borderId="18" xfId="0" applyFill="1" applyBorder="1" applyAlignment="1">
      <alignment horizontal="left" vertical="center"/>
    </xf>
    <xf numFmtId="0" fontId="0" fillId="3" borderId="28" xfId="0" applyFill="1" applyBorder="1" applyAlignment="1">
      <alignment horizontal="left" vertical="center"/>
    </xf>
    <xf numFmtId="0" fontId="23" fillId="7" borderId="0" xfId="0" applyFont="1" applyFill="1" applyAlignment="1">
      <alignment horizontal="left" vertical="center" wrapText="1" indent="1"/>
    </xf>
    <xf numFmtId="0" fontId="4" fillId="9" borderId="21" xfId="0" applyFont="1" applyFill="1" applyBorder="1" applyAlignment="1">
      <alignment horizontal="center" vertical="center"/>
    </xf>
    <xf numFmtId="0" fontId="4" fillId="9" borderId="21" xfId="0" applyFont="1" applyFill="1" applyBorder="1" applyAlignment="1">
      <alignment horizontal="left" vertical="center" indent="1"/>
    </xf>
    <xf numFmtId="0" fontId="3" fillId="5" borderId="0" xfId="0" applyFont="1" applyFill="1" applyAlignment="1">
      <alignment horizontal="left"/>
    </xf>
    <xf numFmtId="0" fontId="3" fillId="5" borderId="0" xfId="0" applyFont="1" applyFill="1" applyAlignment="1">
      <alignment horizontal="left" vertical="center"/>
    </xf>
    <xf numFmtId="0" fontId="3" fillId="5" borderId="0" xfId="0" applyFont="1" applyFill="1" applyAlignment="1">
      <alignment horizontal="left" vertical="top"/>
    </xf>
    <xf numFmtId="0" fontId="47" fillId="8" borderId="19" xfId="0" applyFont="1" applyFill="1" applyBorder="1" applyAlignment="1" applyProtection="1">
      <alignment horizontal="center" vertical="center"/>
      <protection locked="0"/>
    </xf>
    <xf numFmtId="0" fontId="47" fillId="8" borderId="18" xfId="0" applyFont="1" applyFill="1" applyBorder="1" applyAlignment="1" applyProtection="1">
      <alignment horizontal="center" vertical="center"/>
      <protection locked="0"/>
    </xf>
    <xf numFmtId="0" fontId="47" fillId="8" borderId="28" xfId="0" applyFont="1" applyFill="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21" xfId="0" applyFont="1" applyBorder="1" applyAlignment="1">
      <alignment horizontal="left" vertical="center" indent="1"/>
    </xf>
    <xf numFmtId="0" fontId="11" fillId="0" borderId="69" xfId="0" applyFont="1" applyBorder="1" applyAlignment="1">
      <alignment horizontal="center" vertical="center"/>
    </xf>
    <xf numFmtId="0" fontId="11" fillId="0" borderId="28" xfId="0" applyFont="1" applyBorder="1" applyAlignment="1">
      <alignment horizontal="center" vertical="center"/>
    </xf>
    <xf numFmtId="0" fontId="3" fillId="5" borderId="21" xfId="0" applyFont="1" applyFill="1" applyBorder="1" applyAlignment="1">
      <alignment horizontal="left" vertical="center" indent="1"/>
    </xf>
    <xf numFmtId="0" fontId="3" fillId="5" borderId="49" xfId="0" applyFont="1" applyFill="1" applyBorder="1" applyAlignment="1">
      <alignment horizontal="left" vertical="center"/>
    </xf>
    <xf numFmtId="0" fontId="9" fillId="5" borderId="45"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59"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58"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4" fillId="5" borderId="17" xfId="0" applyFont="1" applyFill="1" applyBorder="1" applyAlignment="1">
      <alignment horizontal="left" vertical="center"/>
    </xf>
    <xf numFmtId="0" fontId="23" fillId="7" borderId="0" xfId="0" applyFont="1" applyFill="1" applyAlignment="1">
      <alignment horizontal="left" vertical="center" indent="1"/>
    </xf>
    <xf numFmtId="0" fontId="3" fillId="5" borderId="0" xfId="0" applyFont="1" applyFill="1" applyAlignment="1">
      <alignment horizontal="left" vertical="top" wrapText="1"/>
    </xf>
    <xf numFmtId="0" fontId="12" fillId="5" borderId="0" xfId="0" applyFont="1" applyFill="1" applyAlignment="1">
      <alignment horizontal="left" vertical="top"/>
    </xf>
    <xf numFmtId="0" fontId="12" fillId="5" borderId="0" xfId="0" applyFont="1" applyFill="1" applyAlignment="1">
      <alignment horizontal="left" vertical="center"/>
    </xf>
    <xf numFmtId="0" fontId="3" fillId="5" borderId="21" xfId="0" applyFont="1" applyFill="1" applyBorder="1" applyAlignment="1">
      <alignment horizontal="center" vertical="center"/>
    </xf>
    <xf numFmtId="0" fontId="9" fillId="5" borderId="0" xfId="0" applyFont="1" applyFill="1" applyAlignment="1">
      <alignment horizontal="left" vertical="center" wrapText="1"/>
    </xf>
    <xf numFmtId="0" fontId="3" fillId="5" borderId="18" xfId="0" applyFont="1" applyFill="1" applyBorder="1" applyAlignment="1">
      <alignment horizontal="left" vertical="center"/>
    </xf>
    <xf numFmtId="0" fontId="0" fillId="5" borderId="0" xfId="0" applyFill="1" applyAlignment="1">
      <alignment horizontal="center" vertical="center"/>
    </xf>
    <xf numFmtId="0" fontId="4" fillId="9" borderId="21" xfId="0" applyFont="1" applyFill="1" applyBorder="1" applyAlignment="1">
      <alignment horizontal="left" vertical="center" wrapText="1" indent="1"/>
    </xf>
    <xf numFmtId="0" fontId="11" fillId="10" borderId="69" xfId="0" applyFont="1" applyFill="1" applyBorder="1" applyAlignment="1">
      <alignment horizontal="center" vertical="center"/>
    </xf>
    <xf numFmtId="0" fontId="11" fillId="10" borderId="28" xfId="0" applyFont="1" applyFill="1" applyBorder="1" applyAlignment="1">
      <alignment horizontal="center" vertical="center"/>
    </xf>
    <xf numFmtId="0" fontId="19" fillId="5" borderId="21" xfId="0" applyFont="1" applyFill="1" applyBorder="1" applyAlignment="1">
      <alignment horizontal="left" vertical="center" indent="1"/>
    </xf>
    <xf numFmtId="0" fontId="50" fillId="5" borderId="21" xfId="0" applyFont="1" applyFill="1" applyBorder="1" applyAlignment="1">
      <alignment horizontal="left" vertical="center" indent="1"/>
    </xf>
    <xf numFmtId="0" fontId="3" fillId="5" borderId="34" xfId="0" applyFont="1" applyFill="1" applyBorder="1" applyAlignment="1">
      <alignment horizontal="center" vertical="center"/>
    </xf>
    <xf numFmtId="0" fontId="19" fillId="5" borderId="34" xfId="0" applyFont="1" applyFill="1" applyBorder="1" applyAlignment="1">
      <alignment horizontal="left" vertical="center" indent="1"/>
    </xf>
    <xf numFmtId="0" fontId="51" fillId="5" borderId="21" xfId="0" applyFont="1" applyFill="1" applyBorder="1" applyAlignment="1">
      <alignment horizontal="left" vertical="center" indent="1"/>
    </xf>
    <xf numFmtId="0" fontId="3" fillId="5" borderId="21" xfId="0" applyFont="1" applyFill="1" applyBorder="1" applyAlignment="1" applyProtection="1">
      <alignment horizontal="center" vertical="center"/>
      <protection locked="0"/>
    </xf>
    <xf numFmtId="0" fontId="50" fillId="5" borderId="39" xfId="0" applyFont="1" applyFill="1" applyBorder="1" applyAlignment="1">
      <alignment horizontal="left" vertical="center" wrapText="1"/>
    </xf>
    <xf numFmtId="0" fontId="50" fillId="5" borderId="38" xfId="0" applyFont="1" applyFill="1" applyBorder="1" applyAlignment="1">
      <alignment horizontal="left" vertical="center" wrapText="1"/>
    </xf>
    <xf numFmtId="0" fontId="50" fillId="5" borderId="37" xfId="0" applyFont="1" applyFill="1" applyBorder="1" applyAlignment="1">
      <alignment horizontal="left" vertical="center" wrapText="1"/>
    </xf>
    <xf numFmtId="0" fontId="50" fillId="5" borderId="53" xfId="0" applyFont="1" applyFill="1" applyBorder="1" applyAlignment="1">
      <alignment horizontal="left" vertical="center" wrapText="1"/>
    </xf>
    <xf numFmtId="0" fontId="50" fillId="5" borderId="0" xfId="0" applyFont="1" applyFill="1" applyAlignment="1">
      <alignment horizontal="left" vertical="center" wrapText="1"/>
    </xf>
    <xf numFmtId="0" fontId="50" fillId="5" borderId="20" xfId="0" applyFont="1" applyFill="1" applyBorder="1" applyAlignment="1">
      <alignment horizontal="left" vertical="center" wrapText="1"/>
    </xf>
    <xf numFmtId="0" fontId="50" fillId="5" borderId="33" xfId="0" applyFont="1" applyFill="1" applyBorder="1" applyAlignment="1">
      <alignment horizontal="left" vertical="center" wrapText="1"/>
    </xf>
    <xf numFmtId="0" fontId="50" fillId="5" borderId="49" xfId="0" applyFont="1" applyFill="1" applyBorder="1" applyAlignment="1">
      <alignment horizontal="left" vertical="center" wrapText="1"/>
    </xf>
    <xf numFmtId="0" fontId="50" fillId="5" borderId="32" xfId="0" applyFont="1" applyFill="1" applyBorder="1" applyAlignment="1">
      <alignment horizontal="left" vertical="center" wrapText="1"/>
    </xf>
    <xf numFmtId="0" fontId="4" fillId="5" borderId="60" xfId="0" applyFont="1" applyFill="1" applyBorder="1" applyAlignment="1">
      <alignment horizontal="left" vertical="center"/>
    </xf>
    <xf numFmtId="0" fontId="14" fillId="3" borderId="38" xfId="0" applyFont="1" applyFill="1" applyBorder="1" applyAlignment="1">
      <alignment horizontal="right"/>
    </xf>
    <xf numFmtId="0" fontId="0" fillId="3" borderId="0" xfId="0" applyFill="1" applyAlignment="1">
      <alignment vertical="center" wrapText="1"/>
    </xf>
    <xf numFmtId="0" fontId="20" fillId="3" borderId="0" xfId="0" applyFont="1" applyFill="1" applyAlignment="1">
      <alignment horizontal="center" vertical="center" wrapText="1"/>
    </xf>
    <xf numFmtId="0" fontId="49" fillId="3" borderId="0" xfId="0" applyFont="1" applyFill="1" applyAlignment="1">
      <alignment horizontal="center" vertical="center" wrapText="1"/>
    </xf>
    <xf numFmtId="0" fontId="49" fillId="3" borderId="20"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39" fillId="5" borderId="0" xfId="0" applyFont="1" applyFill="1"/>
    <xf numFmtId="0" fontId="3" fillId="0" borderId="0" xfId="0" applyFont="1" applyAlignment="1">
      <alignment horizontal="left" vertical="center"/>
    </xf>
    <xf numFmtId="0" fontId="4" fillId="9" borderId="34" xfId="0" applyFont="1" applyFill="1" applyBorder="1" applyAlignment="1">
      <alignment horizontal="center" vertical="center"/>
    </xf>
    <xf numFmtId="0" fontId="4" fillId="9" borderId="34" xfId="0" applyFont="1" applyFill="1" applyBorder="1" applyAlignment="1">
      <alignment horizontal="left" vertical="center" indent="1"/>
    </xf>
    <xf numFmtId="0" fontId="30" fillId="7" borderId="21" xfId="0" applyFont="1" applyFill="1" applyBorder="1" applyAlignment="1">
      <alignment horizontal="center" vertical="center"/>
    </xf>
    <xf numFmtId="0" fontId="30" fillId="8" borderId="21" xfId="0" applyFont="1" applyFill="1" applyBorder="1" applyAlignment="1">
      <alignment horizontal="center" vertical="center"/>
    </xf>
    <xf numFmtId="0" fontId="30" fillId="5" borderId="21" xfId="0" applyFont="1" applyFill="1" applyBorder="1" applyAlignment="1">
      <alignment horizontal="center" vertical="center"/>
    </xf>
    <xf numFmtId="0" fontId="3" fillId="5" borderId="21" xfId="0" applyFont="1" applyFill="1" applyBorder="1" applyAlignment="1">
      <alignment horizontal="left" vertical="center" wrapText="1" indent="1"/>
    </xf>
    <xf numFmtId="0" fontId="4" fillId="5" borderId="16" xfId="0" applyFont="1" applyFill="1" applyBorder="1" applyAlignment="1">
      <alignment horizontal="left" vertical="center"/>
    </xf>
    <xf numFmtId="0" fontId="52" fillId="5" borderId="63" xfId="0" applyFont="1" applyFill="1" applyBorder="1" applyAlignment="1">
      <alignment horizontal="center" vertical="center"/>
    </xf>
    <xf numFmtId="0" fontId="52" fillId="5" borderId="64" xfId="0" applyFont="1" applyFill="1" applyBorder="1" applyAlignment="1">
      <alignment horizontal="center" vertical="center"/>
    </xf>
    <xf numFmtId="0" fontId="52" fillId="5" borderId="65" xfId="0" applyFont="1" applyFill="1" applyBorder="1" applyAlignment="1">
      <alignment horizontal="center" vertical="center"/>
    </xf>
    <xf numFmtId="0" fontId="5" fillId="7" borderId="0" xfId="0" applyFont="1" applyFill="1" applyAlignment="1">
      <alignment horizontal="left" vertical="center" wrapText="1" indent="1"/>
    </xf>
    <xf numFmtId="0" fontId="5" fillId="7" borderId="0" xfId="0" applyFont="1" applyFill="1" applyAlignment="1">
      <alignment horizontal="left" vertical="center" indent="1"/>
    </xf>
    <xf numFmtId="0" fontId="4" fillId="5" borderId="0" xfId="0" applyFont="1" applyFill="1" applyAlignment="1">
      <alignment vertical="center" wrapText="1"/>
    </xf>
    <xf numFmtId="0" fontId="13" fillId="5" borderId="0" xfId="0" applyFont="1" applyFill="1" applyAlignment="1">
      <alignment vertical="center" wrapText="1"/>
    </xf>
    <xf numFmtId="0" fontId="12" fillId="5" borderId="0" xfId="0" applyFont="1" applyFill="1" applyAlignment="1">
      <alignment horizontal="left" vertical="center" wrapText="1"/>
    </xf>
    <xf numFmtId="0" fontId="3" fillId="5" borderId="0" xfId="0" applyFont="1" applyFill="1" applyAlignment="1">
      <alignment vertical="center" wrapText="1"/>
    </xf>
    <xf numFmtId="0" fontId="65" fillId="0" borderId="21" xfId="0" applyFont="1" applyBorder="1" applyAlignment="1">
      <alignment horizontal="left" vertical="center" indent="1"/>
    </xf>
    <xf numFmtId="0" fontId="3" fillId="0" borderId="21" xfId="0" applyFont="1" applyBorder="1" applyAlignment="1">
      <alignment horizontal="left" vertical="top" wrapText="1" indent="1"/>
    </xf>
    <xf numFmtId="0" fontId="65" fillId="0" borderId="21" xfId="0" applyFont="1" applyBorder="1" applyAlignment="1">
      <alignment horizontal="left" vertical="top" wrapText="1" indent="1"/>
    </xf>
    <xf numFmtId="0" fontId="3" fillId="0" borderId="21" xfId="0" applyFont="1" applyBorder="1" applyAlignment="1">
      <alignment horizontal="left" vertical="center" wrapText="1" indent="1"/>
    </xf>
    <xf numFmtId="0" fontId="65" fillId="0" borderId="21" xfId="0" applyFont="1" applyBorder="1" applyAlignment="1">
      <alignment horizontal="left" vertical="top" indent="1"/>
    </xf>
    <xf numFmtId="0" fontId="3" fillId="5" borderId="0" xfId="0" applyFont="1" applyFill="1" applyAlignment="1">
      <alignment horizontal="left" vertical="center" wrapText="1"/>
    </xf>
    <xf numFmtId="0" fontId="65" fillId="0" borderId="21" xfId="0" applyFont="1" applyBorder="1" applyAlignment="1">
      <alignment vertical="center"/>
    </xf>
    <xf numFmtId="0" fontId="65" fillId="0" borderId="21" xfId="0" applyFont="1" applyBorder="1" applyAlignment="1">
      <alignment vertical="center" wrapText="1"/>
    </xf>
    <xf numFmtId="0" fontId="3" fillId="0" borderId="21" xfId="0" applyFont="1" applyBorder="1" applyAlignment="1">
      <alignment vertical="top"/>
    </xf>
    <xf numFmtId="0" fontId="0" fillId="3" borderId="19"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28" xfId="0" applyFill="1" applyBorder="1" applyAlignment="1">
      <alignment horizontal="center" vertical="center" wrapText="1"/>
    </xf>
    <xf numFmtId="0" fontId="0" fillId="5" borderId="0" xfId="0" applyFill="1"/>
    <xf numFmtId="0" fontId="52" fillId="5" borderId="66" xfId="0" applyFont="1" applyFill="1" applyBorder="1" applyAlignment="1">
      <alignment horizontal="center" vertical="center"/>
    </xf>
    <xf numFmtId="0" fontId="52" fillId="5" borderId="67" xfId="0" applyFont="1" applyFill="1" applyBorder="1" applyAlignment="1">
      <alignment horizontal="center" vertical="center"/>
    </xf>
    <xf numFmtId="0" fontId="52" fillId="5" borderId="68" xfId="0" applyFont="1" applyFill="1" applyBorder="1" applyAlignment="1">
      <alignment horizontal="center" vertical="center"/>
    </xf>
    <xf numFmtId="0" fontId="11" fillId="0" borderId="21" xfId="0" applyFont="1" applyBorder="1" applyAlignment="1">
      <alignment horizontal="left" vertical="center" indent="1"/>
    </xf>
    <xf numFmtId="0" fontId="11" fillId="0" borderId="21" xfId="0" applyFont="1" applyBorder="1" applyAlignment="1" applyProtection="1">
      <alignment horizontal="left" vertical="center" wrapText="1" indent="1"/>
      <protection locked="0"/>
    </xf>
    <xf numFmtId="0" fontId="0" fillId="3" borderId="19" xfId="0"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3" borderId="28" xfId="0" applyFill="1" applyBorder="1" applyAlignment="1" applyProtection="1">
      <alignment horizontal="left" vertical="center"/>
      <protection locked="0"/>
    </xf>
    <xf numFmtId="0" fontId="2" fillId="9" borderId="57" xfId="0" applyFont="1" applyFill="1" applyBorder="1" applyAlignment="1">
      <alignment horizontal="center" vertical="center"/>
    </xf>
    <xf numFmtId="0" fontId="2" fillId="9" borderId="61" xfId="0" applyFont="1" applyFill="1" applyBorder="1" applyAlignment="1">
      <alignment horizontal="left" vertical="center" indent="1"/>
    </xf>
    <xf numFmtId="0" fontId="2" fillId="9" borderId="7" xfId="0" applyFont="1" applyFill="1" applyBorder="1" applyAlignment="1">
      <alignment horizontal="left" vertical="center" indent="1"/>
    </xf>
    <xf numFmtId="0" fontId="2" fillId="9" borderId="54" xfId="0" applyFont="1" applyFill="1" applyBorder="1" applyAlignment="1">
      <alignment horizontal="left" vertical="center" indent="1"/>
    </xf>
    <xf numFmtId="0" fontId="30" fillId="7" borderId="57" xfId="0" applyFont="1" applyFill="1" applyBorder="1" applyAlignment="1">
      <alignment horizontal="center" vertical="center"/>
    </xf>
    <xf numFmtId="0" fontId="11" fillId="0" borderId="21" xfId="0" applyFont="1" applyBorder="1" applyAlignment="1">
      <alignment horizontal="left" vertical="center" wrapText="1" indent="1"/>
    </xf>
    <xf numFmtId="0" fontId="30" fillId="7" borderId="34" xfId="0" applyFont="1" applyFill="1" applyBorder="1" applyAlignment="1">
      <alignment horizontal="center" vertical="center"/>
    </xf>
    <xf numFmtId="0" fontId="14" fillId="7" borderId="21" xfId="0" applyFont="1" applyFill="1" applyBorder="1" applyAlignment="1">
      <alignment horizontal="center" vertical="center"/>
    </xf>
    <xf numFmtId="0" fontId="11" fillId="0" borderId="21" xfId="0" applyFont="1" applyBorder="1" applyAlignment="1" applyProtection="1">
      <alignment horizontal="left" vertical="center" indent="1"/>
      <protection locked="0"/>
    </xf>
    <xf numFmtId="0" fontId="11" fillId="0" borderId="19" xfId="0" applyFont="1" applyBorder="1" applyAlignment="1">
      <alignment horizontal="left" vertical="center" indent="1"/>
    </xf>
    <xf numFmtId="0" fontId="11" fillId="0" borderId="28" xfId="0" applyFont="1" applyBorder="1" applyAlignment="1">
      <alignment horizontal="left" vertical="center" indent="1"/>
    </xf>
    <xf numFmtId="0" fontId="14" fillId="5" borderId="52"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50" xfId="0" applyFont="1" applyFill="1" applyBorder="1" applyAlignment="1">
      <alignment horizontal="center" vertical="center" wrapText="1"/>
    </xf>
    <xf numFmtId="164" fontId="3" fillId="5" borderId="49" xfId="0" applyNumberFormat="1" applyFont="1" applyFill="1" applyBorder="1" applyAlignment="1">
      <alignment horizontal="left" vertical="center"/>
    </xf>
    <xf numFmtId="164" fontId="3" fillId="5" borderId="18" xfId="0" applyNumberFormat="1" applyFont="1" applyFill="1" applyBorder="1" applyAlignment="1">
      <alignment horizontal="left" vertical="center"/>
    </xf>
    <xf numFmtId="164" fontId="4" fillId="5" borderId="60" xfId="0" applyNumberFormat="1" applyFont="1" applyFill="1" applyBorder="1" applyAlignment="1">
      <alignment horizontal="left" vertical="center"/>
    </xf>
    <xf numFmtId="0" fontId="31" fillId="5" borderId="6" xfId="0" applyFont="1" applyFill="1" applyBorder="1" applyAlignment="1" applyProtection="1">
      <alignment horizontal="center" vertical="center" wrapText="1"/>
      <protection locked="0"/>
    </xf>
    <xf numFmtId="0" fontId="31" fillId="5" borderId="7" xfId="0" applyFont="1" applyFill="1" applyBorder="1" applyAlignment="1" applyProtection="1">
      <alignment horizontal="center" vertical="center" wrapText="1"/>
      <protection locked="0"/>
    </xf>
    <xf numFmtId="0" fontId="31" fillId="5" borderId="8" xfId="0" applyFont="1" applyFill="1" applyBorder="1" applyAlignment="1" applyProtection="1">
      <alignment horizontal="center" vertical="center" wrapText="1"/>
      <protection locked="0"/>
    </xf>
    <xf numFmtId="0" fontId="31" fillId="5" borderId="15" xfId="0" applyFont="1" applyFill="1" applyBorder="1" applyAlignment="1" applyProtection="1">
      <alignment horizontal="center" vertical="center" wrapText="1"/>
      <protection locked="0"/>
    </xf>
    <xf numFmtId="0" fontId="31" fillId="5" borderId="0" xfId="0" applyFont="1" applyFill="1" applyAlignment="1" applyProtection="1">
      <alignment horizontal="center" vertical="center" wrapText="1"/>
      <protection locked="0"/>
    </xf>
    <xf numFmtId="0" fontId="31" fillId="5" borderId="14" xfId="0" applyFont="1" applyFill="1" applyBorder="1" applyAlignment="1" applyProtection="1">
      <alignment horizontal="center" vertical="center" wrapText="1"/>
      <protection locked="0"/>
    </xf>
    <xf numFmtId="0" fontId="30" fillId="7" borderId="21" xfId="0" applyFont="1" applyFill="1" applyBorder="1" applyAlignment="1">
      <alignment horizontal="left" vertical="center" wrapText="1" indent="1"/>
    </xf>
    <xf numFmtId="0" fontId="2" fillId="9" borderId="21" xfId="0" applyFont="1" applyFill="1" applyBorder="1" applyAlignment="1">
      <alignment horizontal="center" vertical="center"/>
    </xf>
    <xf numFmtId="0" fontId="2" fillId="9" borderId="21" xfId="0" applyFont="1" applyFill="1" applyBorder="1" applyAlignment="1">
      <alignment horizontal="left" vertical="center" indent="1"/>
    </xf>
    <xf numFmtId="0" fontId="3" fillId="0" borderId="19" xfId="0" applyFont="1" applyBorder="1" applyAlignment="1">
      <alignment horizontal="left" vertical="center" indent="1"/>
    </xf>
    <xf numFmtId="0" fontId="3" fillId="0" borderId="18" xfId="0" applyFont="1" applyBorder="1" applyAlignment="1">
      <alignment horizontal="left" vertical="center" indent="1"/>
    </xf>
    <xf numFmtId="0" fontId="3" fillId="0" borderId="28" xfId="0" applyFont="1" applyBorder="1" applyAlignment="1">
      <alignment horizontal="left" vertical="center" indent="1"/>
    </xf>
    <xf numFmtId="0" fontId="3" fillId="0" borderId="19" xfId="0" applyFont="1" applyBorder="1" applyAlignment="1">
      <alignment horizontal="left" vertical="center" wrapText="1" indent="1"/>
    </xf>
    <xf numFmtId="0" fontId="3" fillId="0" borderId="18" xfId="0" applyFont="1" applyBorder="1" applyAlignment="1">
      <alignment horizontal="left" vertical="center" wrapText="1" indent="1"/>
    </xf>
    <xf numFmtId="0" fontId="3" fillId="0" borderId="28" xfId="0" applyFont="1" applyBorder="1" applyAlignment="1">
      <alignment horizontal="left" vertical="center" wrapText="1" indent="1"/>
    </xf>
    <xf numFmtId="0" fontId="3" fillId="5" borderId="19" xfId="0" applyFont="1" applyFill="1" applyBorder="1" applyAlignment="1">
      <alignment horizontal="left" vertical="center" wrapText="1" indent="1"/>
    </xf>
    <xf numFmtId="0" fontId="3" fillId="5" borderId="18" xfId="0" applyFont="1" applyFill="1" applyBorder="1" applyAlignment="1">
      <alignment horizontal="left" vertical="center" wrapText="1" indent="1"/>
    </xf>
    <xf numFmtId="0" fontId="3" fillId="5" borderId="28" xfId="0" applyFont="1" applyFill="1" applyBorder="1" applyAlignment="1">
      <alignment horizontal="left" vertical="center" wrapText="1" indent="1"/>
    </xf>
    <xf numFmtId="164" fontId="4" fillId="5" borderId="17" xfId="0" applyNumberFormat="1" applyFont="1" applyFill="1" applyBorder="1" applyAlignment="1">
      <alignment horizontal="left" vertical="center"/>
    </xf>
    <xf numFmtId="0" fontId="23" fillId="7" borderId="21" xfId="0" applyFont="1" applyFill="1" applyBorder="1" applyAlignment="1">
      <alignment horizontal="left" vertical="center" wrapText="1" indent="1"/>
    </xf>
    <xf numFmtId="0" fontId="21" fillId="9" borderId="21" xfId="0" applyFont="1" applyFill="1" applyBorder="1" applyAlignment="1" applyProtection="1">
      <alignment horizontal="left" vertical="center" wrapText="1" indent="1"/>
      <protection locked="0"/>
    </xf>
    <xf numFmtId="0" fontId="31" fillId="8" borderId="21" xfId="0" applyFont="1" applyFill="1" applyBorder="1" applyAlignment="1" applyProtection="1">
      <alignment horizontal="center" vertical="center" wrapText="1"/>
      <protection locked="0"/>
    </xf>
    <xf numFmtId="0" fontId="53" fillId="0" borderId="21" xfId="0" applyFont="1" applyBorder="1" applyAlignment="1">
      <alignment horizontal="center" vertical="center" wrapText="1"/>
    </xf>
    <xf numFmtId="0" fontId="30" fillId="7" borderId="2" xfId="0" applyFont="1" applyFill="1" applyBorder="1" applyAlignment="1">
      <alignment horizontal="left" vertical="center" wrapText="1" indent="1"/>
    </xf>
    <xf numFmtId="0" fontId="30" fillId="7" borderId="3" xfId="0" applyFont="1" applyFill="1" applyBorder="1" applyAlignment="1">
      <alignment horizontal="left" vertical="center" wrapText="1" inden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30" fillId="7" borderId="2"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0" fillId="5" borderId="0" xfId="0" applyFill="1" applyAlignment="1">
      <alignment horizontal="left" wrapText="1"/>
    </xf>
    <xf numFmtId="0" fontId="57" fillId="8" borderId="19" xfId="0" applyFont="1" applyFill="1" applyBorder="1" applyAlignment="1" applyProtection="1">
      <alignment horizontal="center" vertical="center"/>
      <protection locked="0"/>
    </xf>
    <xf numFmtId="0" fontId="57" fillId="8" borderId="18" xfId="0" applyFont="1" applyFill="1" applyBorder="1" applyAlignment="1" applyProtection="1">
      <alignment horizontal="center" vertical="center"/>
      <protection locked="0"/>
    </xf>
    <xf numFmtId="0" fontId="57" fillId="8" borderId="28" xfId="0" applyFont="1" applyFill="1" applyBorder="1" applyAlignment="1" applyProtection="1">
      <alignment horizontal="center" vertical="center"/>
      <protection locked="0"/>
    </xf>
    <xf numFmtId="0" fontId="53" fillId="8" borderId="70" xfId="0" applyFont="1" applyFill="1" applyBorder="1" applyAlignment="1">
      <alignment horizontal="center" vertical="center" wrapText="1"/>
    </xf>
    <xf numFmtId="0" fontId="82" fillId="0" borderId="3" xfId="1" applyFont="1" applyBorder="1" applyAlignment="1" applyProtection="1">
      <alignment horizontal="left" vertical="center" indent="1"/>
      <protection locked="0"/>
    </xf>
    <xf numFmtId="0" fontId="82" fillId="0" borderId="4" xfId="1" applyFont="1" applyBorder="1" applyAlignment="1" applyProtection="1">
      <alignment horizontal="left" vertical="center" indent="1"/>
      <protection locked="0"/>
    </xf>
    <xf numFmtId="0" fontId="82" fillId="0" borderId="27" xfId="1" applyFont="1" applyBorder="1" applyAlignment="1" applyProtection="1">
      <alignment horizontal="left" vertical="center" indent="1"/>
      <protection locked="0"/>
    </xf>
    <xf numFmtId="0" fontId="82" fillId="0" borderId="26" xfId="1" applyFont="1" applyBorder="1" applyAlignment="1" applyProtection="1">
      <alignment horizontal="left" vertical="center" indent="1"/>
      <protection locked="0"/>
    </xf>
    <xf numFmtId="0" fontId="82" fillId="0" borderId="25" xfId="1" applyFont="1" applyBorder="1" applyAlignment="1" applyProtection="1">
      <alignment horizontal="left" vertical="center" indent="1"/>
      <protection locked="0"/>
    </xf>
    <xf numFmtId="0" fontId="45" fillId="5" borderId="66" xfId="0" applyFont="1" applyFill="1" applyBorder="1" applyAlignment="1">
      <alignment horizontal="center" vertical="center"/>
    </xf>
    <xf numFmtId="0" fontId="45" fillId="5" borderId="67" xfId="0" applyFont="1" applyFill="1" applyBorder="1" applyAlignment="1">
      <alignment horizontal="center" vertical="center"/>
    </xf>
    <xf numFmtId="0" fontId="45" fillId="5" borderId="68" xfId="0" applyFont="1" applyFill="1" applyBorder="1" applyAlignment="1">
      <alignment horizontal="center" vertical="center"/>
    </xf>
  </cellXfs>
  <cellStyles count="5">
    <cellStyle name="Comma 2" xfId="2" xr:uid="{CF499014-2992-4543-9318-2C8BBE9253B6}"/>
    <cellStyle name="Currency 2" xfId="4" xr:uid="{94D8E1EB-2717-4741-9075-B071C84577DF}"/>
    <cellStyle name="Hyperlink" xfId="1" builtinId="8"/>
    <cellStyle name="Normal" xfId="0" builtinId="0"/>
    <cellStyle name="Normal 2" xfId="3" xr:uid="{E4E05A07-2AF6-45C8-956D-1B17CFB5087A}"/>
  </cellStyles>
  <dxfs count="0"/>
  <tableStyles count="0" defaultTableStyle="TableStyleMedium9" defaultPivotStyle="PivotStyleLight16"/>
  <colors>
    <mruColors>
      <color rgb="FF042682"/>
      <color rgb="FFFFFF81"/>
      <color rgb="FFCCFFCC"/>
      <color rgb="FF003192"/>
      <color rgb="FFFFFFCC"/>
      <color rgb="FF00FF00"/>
      <color rgb="FF0066FF"/>
      <color rgb="FF969696"/>
      <color rgb="FF00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14.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1.png"/><Relationship Id="rId5" Type="http://schemas.openxmlformats.org/officeDocument/2006/relationships/image" Target="../media/image8.jpeg"/><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0</xdr:col>
      <xdr:colOff>59267</xdr:colOff>
      <xdr:row>0</xdr:row>
      <xdr:rowOff>235925</xdr:rowOff>
    </xdr:from>
    <xdr:ext cx="6804353" cy="695413"/>
    <xdr:pic>
      <xdr:nvPicPr>
        <xdr:cNvPr id="2" name="Picture 1">
          <a:extLst>
            <a:ext uri="{FF2B5EF4-FFF2-40B4-BE49-F238E27FC236}">
              <a16:creationId xmlns:a16="http://schemas.microsoft.com/office/drawing/2014/main" id="{C0970284-9CA2-F347-8FE5-62495202BB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1065"/>
        <a:stretch/>
      </xdr:blipFill>
      <xdr:spPr>
        <a:xfrm>
          <a:off x="59267" y="235925"/>
          <a:ext cx="6804353" cy="695413"/>
        </a:xfrm>
        <a:prstGeom prst="rect">
          <a:avLst/>
        </a:prstGeom>
      </xdr:spPr>
    </xdr:pic>
    <xdr:clientData/>
  </xdr:oneCellAnchor>
  <xdr:twoCellAnchor editAs="oneCell">
    <xdr:from>
      <xdr:col>1</xdr:col>
      <xdr:colOff>341497</xdr:colOff>
      <xdr:row>45</xdr:row>
      <xdr:rowOff>215252</xdr:rowOff>
    </xdr:from>
    <xdr:to>
      <xdr:col>23</xdr:col>
      <xdr:colOff>965207</xdr:colOff>
      <xdr:row>46</xdr:row>
      <xdr:rowOff>76052</xdr:rowOff>
    </xdr:to>
    <xdr:pic>
      <xdr:nvPicPr>
        <xdr:cNvPr id="4" name="Picture 3">
          <a:extLst>
            <a:ext uri="{FF2B5EF4-FFF2-40B4-BE49-F238E27FC236}">
              <a16:creationId xmlns:a16="http://schemas.microsoft.com/office/drawing/2014/main" id="{B9C78EF7-47DA-DD3E-E5DE-2221EC5226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0030" y="13728052"/>
          <a:ext cx="9251244" cy="622800"/>
        </a:xfrm>
        <a:prstGeom prst="rect">
          <a:avLst/>
        </a:prstGeom>
      </xdr:spPr>
    </xdr:pic>
    <xdr:clientData/>
  </xdr:twoCellAnchor>
  <xdr:twoCellAnchor editAs="oneCell">
    <xdr:from>
      <xdr:col>19</xdr:col>
      <xdr:colOff>194733</xdr:colOff>
      <xdr:row>0</xdr:row>
      <xdr:rowOff>135466</xdr:rowOff>
    </xdr:from>
    <xdr:to>
      <xdr:col>23</xdr:col>
      <xdr:colOff>1265233</xdr:colOff>
      <xdr:row>0</xdr:row>
      <xdr:rowOff>1066799</xdr:rowOff>
    </xdr:to>
    <xdr:pic>
      <xdr:nvPicPr>
        <xdr:cNvPr id="3" name="Picture 2">
          <a:extLst>
            <a:ext uri="{FF2B5EF4-FFF2-40B4-BE49-F238E27FC236}">
              <a16:creationId xmlns:a16="http://schemas.microsoft.com/office/drawing/2014/main" id="{FBF7E88F-367B-79C1-E1C1-75EAABF0AE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71266" y="135466"/>
          <a:ext cx="2840034" cy="93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9303</xdr:colOff>
      <xdr:row>70</xdr:row>
      <xdr:rowOff>25399</xdr:rowOff>
    </xdr:to>
    <xdr:pic>
      <xdr:nvPicPr>
        <xdr:cNvPr id="3" name="Picture 2">
          <a:extLst>
            <a:ext uri="{FF2B5EF4-FFF2-40B4-BE49-F238E27FC236}">
              <a16:creationId xmlns:a16="http://schemas.microsoft.com/office/drawing/2014/main" id="{DD0E82E4-9C92-73BD-776C-CFF1186846A1}"/>
            </a:ext>
          </a:extLst>
        </xdr:cNvPr>
        <xdr:cNvPicPr>
          <a:picLocks noChangeAspect="1"/>
        </xdr:cNvPicPr>
      </xdr:nvPicPr>
      <xdr:blipFill>
        <a:blip xmlns:r="http://schemas.openxmlformats.org/officeDocument/2006/relationships" r:embed="rId1"/>
        <a:stretch>
          <a:fillRect/>
        </a:stretch>
      </xdr:blipFill>
      <xdr:spPr>
        <a:xfrm>
          <a:off x="0" y="0"/>
          <a:ext cx="10084636" cy="130640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69851</xdr:colOff>
      <xdr:row>136</xdr:row>
      <xdr:rowOff>199979</xdr:rowOff>
    </xdr:from>
    <xdr:to>
      <xdr:col>12</xdr:col>
      <xdr:colOff>686154</xdr:colOff>
      <xdr:row>137</xdr:row>
      <xdr:rowOff>112596</xdr:rowOff>
    </xdr:to>
    <xdr:pic>
      <xdr:nvPicPr>
        <xdr:cNvPr id="3" name="Picture 2">
          <a:extLst>
            <a:ext uri="{FF2B5EF4-FFF2-40B4-BE49-F238E27FC236}">
              <a16:creationId xmlns:a16="http://schemas.microsoft.com/office/drawing/2014/main" id="{72FFEF3A-5735-1E4D-8291-B52C5D800B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718" y="32314046"/>
          <a:ext cx="10098969" cy="674617"/>
        </a:xfrm>
        <a:prstGeom prst="rect">
          <a:avLst/>
        </a:prstGeom>
      </xdr:spPr>
    </xdr:pic>
    <xdr:clientData/>
  </xdr:twoCellAnchor>
  <xdr:oneCellAnchor>
    <xdr:from>
      <xdr:col>0</xdr:col>
      <xdr:colOff>84670</xdr:colOff>
      <xdr:row>0</xdr:row>
      <xdr:rowOff>211675</xdr:rowOff>
    </xdr:from>
    <xdr:ext cx="6299197" cy="643785"/>
    <xdr:pic>
      <xdr:nvPicPr>
        <xdr:cNvPr id="4" name="Picture 3">
          <a:extLst>
            <a:ext uri="{FF2B5EF4-FFF2-40B4-BE49-F238E27FC236}">
              <a16:creationId xmlns:a16="http://schemas.microsoft.com/office/drawing/2014/main" id="{FD3AC7E9-34DE-4C4F-9CF2-4BB597BB6F1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1065"/>
        <a:stretch/>
      </xdr:blipFill>
      <xdr:spPr>
        <a:xfrm>
          <a:off x="84670" y="211675"/>
          <a:ext cx="6299197" cy="643785"/>
        </a:xfrm>
        <a:prstGeom prst="rect">
          <a:avLst/>
        </a:prstGeom>
      </xdr:spPr>
    </xdr:pic>
    <xdr:clientData/>
  </xdr:oneCellAnchor>
  <xdr:twoCellAnchor editAs="oneCell">
    <xdr:from>
      <xdr:col>9</xdr:col>
      <xdr:colOff>812799</xdr:colOff>
      <xdr:row>0</xdr:row>
      <xdr:rowOff>186267</xdr:rowOff>
    </xdr:from>
    <xdr:to>
      <xdr:col>12</xdr:col>
      <xdr:colOff>782634</xdr:colOff>
      <xdr:row>0</xdr:row>
      <xdr:rowOff>1037082</xdr:rowOff>
    </xdr:to>
    <xdr:pic>
      <xdr:nvPicPr>
        <xdr:cNvPr id="2" name="Picture 1">
          <a:extLst>
            <a:ext uri="{FF2B5EF4-FFF2-40B4-BE49-F238E27FC236}">
              <a16:creationId xmlns:a16="http://schemas.microsoft.com/office/drawing/2014/main" id="{C654D449-6012-48A9-B38C-F571A5B1BBE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31666" y="186267"/>
          <a:ext cx="2594501" cy="850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16934</xdr:rowOff>
    </xdr:from>
    <xdr:to>
      <xdr:col>16</xdr:col>
      <xdr:colOff>588496</xdr:colOff>
      <xdr:row>236</xdr:row>
      <xdr:rowOff>3</xdr:rowOff>
    </xdr:to>
    <xdr:pic>
      <xdr:nvPicPr>
        <xdr:cNvPr id="5" name="Picture 4">
          <a:extLst>
            <a:ext uri="{FF2B5EF4-FFF2-40B4-BE49-F238E27FC236}">
              <a16:creationId xmlns:a16="http://schemas.microsoft.com/office/drawing/2014/main" id="{9EDB128C-7111-43DC-A09D-382512D4E2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934"/>
          <a:ext cx="10071163" cy="439420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8</xdr:col>
      <xdr:colOff>194735</xdr:colOff>
      <xdr:row>37</xdr:row>
      <xdr:rowOff>213361</xdr:rowOff>
    </xdr:from>
    <xdr:ext cx="2082798" cy="1851637"/>
    <xdr:pic>
      <xdr:nvPicPr>
        <xdr:cNvPr id="2" name="Picture 1" descr="A collage of different types of computer equipment&#10;&#10;Description automatically generated">
          <a:extLst>
            <a:ext uri="{FF2B5EF4-FFF2-40B4-BE49-F238E27FC236}">
              <a16:creationId xmlns:a16="http://schemas.microsoft.com/office/drawing/2014/main" id="{C8B5561D-B73A-B54B-BE11-84278DD98F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579"/>
        <a:stretch/>
      </xdr:blipFill>
      <xdr:spPr>
        <a:xfrm>
          <a:off x="6561668" y="11008361"/>
          <a:ext cx="2082798" cy="1851637"/>
        </a:xfrm>
        <a:prstGeom prst="rect">
          <a:avLst/>
        </a:prstGeom>
      </xdr:spPr>
    </xdr:pic>
    <xdr:clientData/>
  </xdr:oneCellAnchor>
  <xdr:twoCellAnchor editAs="oneCell">
    <xdr:from>
      <xdr:col>2</xdr:col>
      <xdr:colOff>158047</xdr:colOff>
      <xdr:row>50</xdr:row>
      <xdr:rowOff>250682</xdr:rowOff>
    </xdr:from>
    <xdr:to>
      <xdr:col>10</xdr:col>
      <xdr:colOff>702736</xdr:colOff>
      <xdr:row>51</xdr:row>
      <xdr:rowOff>55267</xdr:rowOff>
    </xdr:to>
    <xdr:pic>
      <xdr:nvPicPr>
        <xdr:cNvPr id="4" name="Picture 3">
          <a:extLst>
            <a:ext uri="{FF2B5EF4-FFF2-40B4-BE49-F238E27FC236}">
              <a16:creationId xmlns:a16="http://schemas.microsoft.com/office/drawing/2014/main" id="{CC60AD7B-7E1F-4E49-9FA1-4A0D35B983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914" y="15761615"/>
          <a:ext cx="8384822" cy="566585"/>
        </a:xfrm>
        <a:prstGeom prst="rect">
          <a:avLst/>
        </a:prstGeom>
      </xdr:spPr>
    </xdr:pic>
    <xdr:clientData/>
  </xdr:twoCellAnchor>
  <xdr:oneCellAnchor>
    <xdr:from>
      <xdr:col>0</xdr:col>
      <xdr:colOff>84670</xdr:colOff>
      <xdr:row>0</xdr:row>
      <xdr:rowOff>211676</xdr:rowOff>
    </xdr:from>
    <xdr:ext cx="6045197" cy="617826"/>
    <xdr:pic>
      <xdr:nvPicPr>
        <xdr:cNvPr id="5" name="Picture 4">
          <a:extLst>
            <a:ext uri="{FF2B5EF4-FFF2-40B4-BE49-F238E27FC236}">
              <a16:creationId xmlns:a16="http://schemas.microsoft.com/office/drawing/2014/main" id="{6343A48C-6226-4C8A-B2EE-4421F396A53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1065"/>
        <a:stretch/>
      </xdr:blipFill>
      <xdr:spPr>
        <a:xfrm>
          <a:off x="84670" y="211676"/>
          <a:ext cx="6045197" cy="617826"/>
        </a:xfrm>
        <a:prstGeom prst="rect">
          <a:avLst/>
        </a:prstGeom>
      </xdr:spPr>
    </xdr:pic>
    <xdr:clientData/>
  </xdr:oneCellAnchor>
  <xdr:twoCellAnchor editAs="oneCell">
    <xdr:from>
      <xdr:col>8</xdr:col>
      <xdr:colOff>76200</xdr:colOff>
      <xdr:row>0</xdr:row>
      <xdr:rowOff>228600</xdr:rowOff>
    </xdr:from>
    <xdr:to>
      <xdr:col>10</xdr:col>
      <xdr:colOff>879153</xdr:colOff>
      <xdr:row>0</xdr:row>
      <xdr:rowOff>1001505</xdr:rowOff>
    </xdr:to>
    <xdr:pic>
      <xdr:nvPicPr>
        <xdr:cNvPr id="3" name="Picture 2">
          <a:extLst>
            <a:ext uri="{FF2B5EF4-FFF2-40B4-BE49-F238E27FC236}">
              <a16:creationId xmlns:a16="http://schemas.microsoft.com/office/drawing/2014/main" id="{6A2B7B01-FAEC-497F-A183-9D05508CBF7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3133" y="228600"/>
          <a:ext cx="2437020" cy="772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77044</xdr:colOff>
      <xdr:row>0</xdr:row>
      <xdr:rowOff>211675</xdr:rowOff>
    </xdr:from>
    <xdr:ext cx="6804353" cy="695413"/>
    <xdr:pic>
      <xdr:nvPicPr>
        <xdr:cNvPr id="6" name="Picture 5">
          <a:extLst>
            <a:ext uri="{FF2B5EF4-FFF2-40B4-BE49-F238E27FC236}">
              <a16:creationId xmlns:a16="http://schemas.microsoft.com/office/drawing/2014/main" id="{0C713707-FC63-4817-BC6C-9243DA2C9FC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1065"/>
        <a:stretch/>
      </xdr:blipFill>
      <xdr:spPr>
        <a:xfrm>
          <a:off x="77044" y="211675"/>
          <a:ext cx="6804353" cy="695413"/>
        </a:xfrm>
        <a:prstGeom prst="rect">
          <a:avLst/>
        </a:prstGeom>
      </xdr:spPr>
    </xdr:pic>
    <xdr:clientData/>
  </xdr:oneCellAnchor>
  <xdr:twoCellAnchor editAs="oneCell">
    <xdr:from>
      <xdr:col>2</xdr:col>
      <xdr:colOff>567267</xdr:colOff>
      <xdr:row>33</xdr:row>
      <xdr:rowOff>186265</xdr:rowOff>
    </xdr:from>
    <xdr:to>
      <xdr:col>12</xdr:col>
      <xdr:colOff>386645</xdr:colOff>
      <xdr:row>34</xdr:row>
      <xdr:rowOff>47065</xdr:rowOff>
    </xdr:to>
    <xdr:pic>
      <xdr:nvPicPr>
        <xdr:cNvPr id="7" name="Picture 6">
          <a:extLst>
            <a:ext uri="{FF2B5EF4-FFF2-40B4-BE49-F238E27FC236}">
              <a16:creationId xmlns:a16="http://schemas.microsoft.com/office/drawing/2014/main" id="{7C2CB5E3-3EF5-4CBD-BF22-E11478F92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134" y="9118598"/>
          <a:ext cx="9251244" cy="622800"/>
        </a:xfrm>
        <a:prstGeom prst="rect">
          <a:avLst/>
        </a:prstGeom>
      </xdr:spPr>
    </xdr:pic>
    <xdr:clientData/>
  </xdr:twoCellAnchor>
  <xdr:twoCellAnchor editAs="oneCell">
    <xdr:from>
      <xdr:col>9</xdr:col>
      <xdr:colOff>313266</xdr:colOff>
      <xdr:row>0</xdr:row>
      <xdr:rowOff>203200</xdr:rowOff>
    </xdr:from>
    <xdr:to>
      <xdr:col>13</xdr:col>
      <xdr:colOff>232300</xdr:colOff>
      <xdr:row>0</xdr:row>
      <xdr:rowOff>1134533</xdr:rowOff>
    </xdr:to>
    <xdr:pic>
      <xdr:nvPicPr>
        <xdr:cNvPr id="2" name="Picture 1">
          <a:extLst>
            <a:ext uri="{FF2B5EF4-FFF2-40B4-BE49-F238E27FC236}">
              <a16:creationId xmlns:a16="http://schemas.microsoft.com/office/drawing/2014/main" id="{1A6943EF-6EE8-4BF0-8688-1307335C9C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60733" y="203200"/>
          <a:ext cx="2840034" cy="93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xdr:colOff>
      <xdr:row>34</xdr:row>
      <xdr:rowOff>1</xdr:rowOff>
    </xdr:from>
    <xdr:to>
      <xdr:col>4</xdr:col>
      <xdr:colOff>1</xdr:colOff>
      <xdr:row>35</xdr:row>
      <xdr:rowOff>9525</xdr:rowOff>
    </xdr:to>
    <xdr:pic>
      <xdr:nvPicPr>
        <xdr:cNvPr id="2" name="Picture 2" descr="grey">
          <a:extLst>
            <a:ext uri="{FF2B5EF4-FFF2-40B4-BE49-F238E27FC236}">
              <a16:creationId xmlns:a16="http://schemas.microsoft.com/office/drawing/2014/main" id="{9EF1BA57-6F6E-DE4F-B853-B0888F5D42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7001" y="8191501"/>
          <a:ext cx="1397000" cy="200024"/>
        </a:xfrm>
        <a:prstGeom prst="rect">
          <a:avLst/>
        </a:prstGeom>
        <a:noFill/>
        <a:ln w="9525">
          <a:noFill/>
          <a:miter lim="800000"/>
          <a:headEnd/>
          <a:tailEnd/>
        </a:ln>
      </xdr:spPr>
    </xdr:pic>
    <xdr:clientData/>
  </xdr:twoCellAnchor>
  <xdr:twoCellAnchor>
    <xdr:from>
      <xdr:col>2</xdr:col>
      <xdr:colOff>0</xdr:colOff>
      <xdr:row>35</xdr:row>
      <xdr:rowOff>9524</xdr:rowOff>
    </xdr:from>
    <xdr:to>
      <xdr:col>4</xdr:col>
      <xdr:colOff>0</xdr:colOff>
      <xdr:row>36</xdr:row>
      <xdr:rowOff>19050</xdr:rowOff>
    </xdr:to>
    <xdr:pic>
      <xdr:nvPicPr>
        <xdr:cNvPr id="3" name="Picture 3" descr="Blue">
          <a:extLst>
            <a:ext uri="{FF2B5EF4-FFF2-40B4-BE49-F238E27FC236}">
              <a16:creationId xmlns:a16="http://schemas.microsoft.com/office/drawing/2014/main" id="{2AFA5D42-631B-D640-BDAB-82365B829E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97000" y="8391524"/>
          <a:ext cx="1397000" cy="200026"/>
        </a:xfrm>
        <a:prstGeom prst="rect">
          <a:avLst/>
        </a:prstGeom>
        <a:noFill/>
        <a:ln w="9525">
          <a:noFill/>
          <a:miter lim="800000"/>
          <a:headEnd/>
          <a:tailEnd/>
        </a:ln>
      </xdr:spPr>
    </xdr:pic>
    <xdr:clientData/>
  </xdr:twoCellAnchor>
  <xdr:twoCellAnchor>
    <xdr:from>
      <xdr:col>2</xdr:col>
      <xdr:colOff>1</xdr:colOff>
      <xdr:row>36</xdr:row>
      <xdr:rowOff>19050</xdr:rowOff>
    </xdr:from>
    <xdr:to>
      <xdr:col>4</xdr:col>
      <xdr:colOff>6351</xdr:colOff>
      <xdr:row>37</xdr:row>
      <xdr:rowOff>19050</xdr:rowOff>
    </xdr:to>
    <xdr:pic>
      <xdr:nvPicPr>
        <xdr:cNvPr id="4" name="Picture 4" descr="Raffia">
          <a:extLst>
            <a:ext uri="{FF2B5EF4-FFF2-40B4-BE49-F238E27FC236}">
              <a16:creationId xmlns:a16="http://schemas.microsoft.com/office/drawing/2014/main" id="{45687A71-B832-C84A-B9CC-8FD8F06B599B}"/>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397001" y="8591550"/>
          <a:ext cx="1403350" cy="190500"/>
        </a:xfrm>
        <a:prstGeom prst="rect">
          <a:avLst/>
        </a:prstGeom>
        <a:noFill/>
        <a:ln w="9525">
          <a:noFill/>
          <a:miter lim="800000"/>
          <a:headEnd/>
          <a:tailEnd/>
        </a:ln>
      </xdr:spPr>
    </xdr:pic>
    <xdr:clientData/>
  </xdr:twoCellAnchor>
  <xdr:twoCellAnchor>
    <xdr:from>
      <xdr:col>2</xdr:col>
      <xdr:colOff>0</xdr:colOff>
      <xdr:row>37</xdr:row>
      <xdr:rowOff>9525</xdr:rowOff>
    </xdr:from>
    <xdr:to>
      <xdr:col>4</xdr:col>
      <xdr:colOff>6349</xdr:colOff>
      <xdr:row>38</xdr:row>
      <xdr:rowOff>28575</xdr:rowOff>
    </xdr:to>
    <xdr:pic>
      <xdr:nvPicPr>
        <xdr:cNvPr id="5" name="Picture 5" descr="Green">
          <a:extLst>
            <a:ext uri="{FF2B5EF4-FFF2-40B4-BE49-F238E27FC236}">
              <a16:creationId xmlns:a16="http://schemas.microsoft.com/office/drawing/2014/main" id="{376801AF-95F2-364D-A04A-12B54C4E346C}"/>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397000" y="8772525"/>
          <a:ext cx="1403349" cy="209550"/>
        </a:xfrm>
        <a:prstGeom prst="rect">
          <a:avLst/>
        </a:prstGeom>
        <a:noFill/>
        <a:ln w="9525">
          <a:noFill/>
          <a:miter lim="800000"/>
          <a:headEnd/>
          <a:tailEnd/>
        </a:ln>
      </xdr:spPr>
    </xdr:pic>
    <xdr:clientData/>
  </xdr:twoCellAnchor>
  <xdr:twoCellAnchor>
    <xdr:from>
      <xdr:col>2</xdr:col>
      <xdr:colOff>0</xdr:colOff>
      <xdr:row>33</xdr:row>
      <xdr:rowOff>0</xdr:rowOff>
    </xdr:from>
    <xdr:to>
      <xdr:col>4</xdr:col>
      <xdr:colOff>0</xdr:colOff>
      <xdr:row>34</xdr:row>
      <xdr:rowOff>4181</xdr:rowOff>
    </xdr:to>
    <xdr:pic>
      <xdr:nvPicPr>
        <xdr:cNvPr id="6" name="Picture 1" descr="Charcoal">
          <a:extLst>
            <a:ext uri="{FF2B5EF4-FFF2-40B4-BE49-F238E27FC236}">
              <a16:creationId xmlns:a16="http://schemas.microsoft.com/office/drawing/2014/main" id="{178AC35C-57CA-EB42-81AC-891A7A301BF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397000" y="8001000"/>
          <a:ext cx="1397000" cy="194681"/>
        </a:xfrm>
        <a:prstGeom prst="rect">
          <a:avLst/>
        </a:prstGeom>
        <a:noFill/>
        <a:ln w="9525">
          <a:noFill/>
          <a:miter lim="800000"/>
          <a:headEnd/>
          <a:tailEnd/>
        </a:ln>
      </xdr:spPr>
    </xdr:pic>
    <xdr:clientData/>
  </xdr:twoCellAnchor>
  <xdr:oneCellAnchor>
    <xdr:from>
      <xdr:col>0</xdr:col>
      <xdr:colOff>76204</xdr:colOff>
      <xdr:row>0</xdr:row>
      <xdr:rowOff>211675</xdr:rowOff>
    </xdr:from>
    <xdr:ext cx="6130310" cy="626525"/>
    <xdr:pic>
      <xdr:nvPicPr>
        <xdr:cNvPr id="8" name="Picture 7">
          <a:extLst>
            <a:ext uri="{FF2B5EF4-FFF2-40B4-BE49-F238E27FC236}">
              <a16:creationId xmlns:a16="http://schemas.microsoft.com/office/drawing/2014/main" id="{1B21108D-A921-4FB8-8EE0-DA56A0D2033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r="21065"/>
        <a:stretch/>
      </xdr:blipFill>
      <xdr:spPr>
        <a:xfrm>
          <a:off x="76204" y="211675"/>
          <a:ext cx="6130310" cy="626525"/>
        </a:xfrm>
        <a:prstGeom prst="rect">
          <a:avLst/>
        </a:prstGeom>
      </xdr:spPr>
    </xdr:pic>
    <xdr:clientData/>
  </xdr:oneCellAnchor>
  <xdr:twoCellAnchor editAs="oneCell">
    <xdr:from>
      <xdr:col>2</xdr:col>
      <xdr:colOff>59261</xdr:colOff>
      <xdr:row>49</xdr:row>
      <xdr:rowOff>216878</xdr:rowOff>
    </xdr:from>
    <xdr:to>
      <xdr:col>12</xdr:col>
      <xdr:colOff>682973</xdr:colOff>
      <xdr:row>50</xdr:row>
      <xdr:rowOff>63999</xdr:rowOff>
    </xdr:to>
    <xdr:pic>
      <xdr:nvPicPr>
        <xdr:cNvPr id="9" name="Picture 8">
          <a:extLst>
            <a:ext uri="{FF2B5EF4-FFF2-40B4-BE49-F238E27FC236}">
              <a16:creationId xmlns:a16="http://schemas.microsoft.com/office/drawing/2014/main" id="{34F1FF37-04BA-4631-BA7F-51FF8908430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0128" y="13577278"/>
          <a:ext cx="9048045" cy="609121"/>
        </a:xfrm>
        <a:prstGeom prst="rect">
          <a:avLst/>
        </a:prstGeom>
      </xdr:spPr>
    </xdr:pic>
    <xdr:clientData/>
  </xdr:twoCellAnchor>
  <xdr:twoCellAnchor editAs="oneCell">
    <xdr:from>
      <xdr:col>8</xdr:col>
      <xdr:colOff>1623060</xdr:colOff>
      <xdr:row>0</xdr:row>
      <xdr:rowOff>198121</xdr:rowOff>
    </xdr:from>
    <xdr:to>
      <xdr:col>12</xdr:col>
      <xdr:colOff>752154</xdr:colOff>
      <xdr:row>0</xdr:row>
      <xdr:rowOff>1036997</xdr:rowOff>
    </xdr:to>
    <xdr:pic>
      <xdr:nvPicPr>
        <xdr:cNvPr id="7" name="Picture 6">
          <a:extLst>
            <a:ext uri="{FF2B5EF4-FFF2-40B4-BE49-F238E27FC236}">
              <a16:creationId xmlns:a16="http://schemas.microsoft.com/office/drawing/2014/main" id="{FA91B7FD-0B15-46D0-AF7A-C9E0B47D96A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758940" y="198121"/>
          <a:ext cx="2558094" cy="838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14111</xdr:colOff>
      <xdr:row>44</xdr:row>
      <xdr:rowOff>194246</xdr:rowOff>
    </xdr:from>
    <xdr:to>
      <xdr:col>13</xdr:col>
      <xdr:colOff>1059</xdr:colOff>
      <xdr:row>45</xdr:row>
      <xdr:rowOff>62092</xdr:rowOff>
    </xdr:to>
    <xdr:pic>
      <xdr:nvPicPr>
        <xdr:cNvPr id="3" name="Picture 2">
          <a:extLst>
            <a:ext uri="{FF2B5EF4-FFF2-40B4-BE49-F238E27FC236}">
              <a16:creationId xmlns:a16="http://schemas.microsoft.com/office/drawing/2014/main" id="{659FE14A-D6D2-8049-B5C6-1EE5D37A59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978" y="11768179"/>
          <a:ext cx="9342614" cy="629846"/>
        </a:xfrm>
        <a:prstGeom prst="rect">
          <a:avLst/>
        </a:prstGeom>
      </xdr:spPr>
    </xdr:pic>
    <xdr:clientData/>
  </xdr:twoCellAnchor>
  <xdr:oneCellAnchor>
    <xdr:from>
      <xdr:col>0</xdr:col>
      <xdr:colOff>93137</xdr:colOff>
      <xdr:row>0</xdr:row>
      <xdr:rowOff>169341</xdr:rowOff>
    </xdr:from>
    <xdr:ext cx="6409263" cy="655034"/>
    <xdr:pic>
      <xdr:nvPicPr>
        <xdr:cNvPr id="4" name="Picture 3">
          <a:extLst>
            <a:ext uri="{FF2B5EF4-FFF2-40B4-BE49-F238E27FC236}">
              <a16:creationId xmlns:a16="http://schemas.microsoft.com/office/drawing/2014/main" id="{63CD7366-DF50-4924-B2EB-1BC0CE9A480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1065"/>
        <a:stretch/>
      </xdr:blipFill>
      <xdr:spPr>
        <a:xfrm>
          <a:off x="93137" y="169341"/>
          <a:ext cx="6409263" cy="655034"/>
        </a:xfrm>
        <a:prstGeom prst="rect">
          <a:avLst/>
        </a:prstGeom>
      </xdr:spPr>
    </xdr:pic>
    <xdr:clientData/>
  </xdr:oneCellAnchor>
  <xdr:twoCellAnchor editAs="oneCell">
    <xdr:from>
      <xdr:col>10</xdr:col>
      <xdr:colOff>33867</xdr:colOff>
      <xdr:row>0</xdr:row>
      <xdr:rowOff>186268</xdr:rowOff>
    </xdr:from>
    <xdr:to>
      <xdr:col>12</xdr:col>
      <xdr:colOff>1045100</xdr:colOff>
      <xdr:row>0</xdr:row>
      <xdr:rowOff>1053742</xdr:rowOff>
    </xdr:to>
    <xdr:pic>
      <xdr:nvPicPr>
        <xdr:cNvPr id="2" name="Picture 1">
          <a:extLst>
            <a:ext uri="{FF2B5EF4-FFF2-40B4-BE49-F238E27FC236}">
              <a16:creationId xmlns:a16="http://schemas.microsoft.com/office/drawing/2014/main" id="{B81D3E29-536F-409B-9C4F-DCAF630AA81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41067" y="186268"/>
          <a:ext cx="2645300" cy="867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70</xdr:row>
      <xdr:rowOff>99902</xdr:rowOff>
    </xdr:to>
    <xdr:pic>
      <xdr:nvPicPr>
        <xdr:cNvPr id="2" name="Picture 1">
          <a:extLst>
            <a:ext uri="{FF2B5EF4-FFF2-40B4-BE49-F238E27FC236}">
              <a16:creationId xmlns:a16="http://schemas.microsoft.com/office/drawing/2014/main" id="{29863FE4-9BB9-743D-6779-A932C4866FBF}"/>
            </a:ext>
          </a:extLst>
        </xdr:cNvPr>
        <xdr:cNvPicPr>
          <a:picLocks noChangeAspect="1"/>
        </xdr:cNvPicPr>
      </xdr:nvPicPr>
      <xdr:blipFill>
        <a:blip xmlns:r="http://schemas.openxmlformats.org/officeDocument/2006/relationships" r:embed="rId1"/>
        <a:stretch>
          <a:fillRect/>
        </a:stretch>
      </xdr:blipFill>
      <xdr:spPr>
        <a:xfrm>
          <a:off x="0" y="0"/>
          <a:ext cx="10668000" cy="134349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104588</xdr:colOff>
      <xdr:row>35</xdr:row>
      <xdr:rowOff>201416</xdr:rowOff>
    </xdr:from>
    <xdr:to>
      <xdr:col>12</xdr:col>
      <xdr:colOff>778933</xdr:colOff>
      <xdr:row>36</xdr:row>
      <xdr:rowOff>83692</xdr:rowOff>
    </xdr:to>
    <xdr:pic>
      <xdr:nvPicPr>
        <xdr:cNvPr id="3" name="Picture 2">
          <a:extLst>
            <a:ext uri="{FF2B5EF4-FFF2-40B4-BE49-F238E27FC236}">
              <a16:creationId xmlns:a16="http://schemas.microsoft.com/office/drawing/2014/main" id="{6AB6CD88-3395-2D40-A5A3-C43EA1287F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55" y="9836483"/>
          <a:ext cx="9428878" cy="644276"/>
        </a:xfrm>
        <a:prstGeom prst="rect">
          <a:avLst/>
        </a:prstGeom>
      </xdr:spPr>
    </xdr:pic>
    <xdr:clientData/>
  </xdr:twoCellAnchor>
  <xdr:oneCellAnchor>
    <xdr:from>
      <xdr:col>1</xdr:col>
      <xdr:colOff>25404</xdr:colOff>
      <xdr:row>0</xdr:row>
      <xdr:rowOff>228610</xdr:rowOff>
    </xdr:from>
    <xdr:ext cx="6047464" cy="618058"/>
    <xdr:pic>
      <xdr:nvPicPr>
        <xdr:cNvPr id="4" name="Picture 3">
          <a:extLst>
            <a:ext uri="{FF2B5EF4-FFF2-40B4-BE49-F238E27FC236}">
              <a16:creationId xmlns:a16="http://schemas.microsoft.com/office/drawing/2014/main" id="{2449FDCE-6C6D-47E7-9D19-2CE12586D91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1065"/>
        <a:stretch/>
      </xdr:blipFill>
      <xdr:spPr>
        <a:xfrm>
          <a:off x="143937" y="228610"/>
          <a:ext cx="6047464" cy="618058"/>
        </a:xfrm>
        <a:prstGeom prst="rect">
          <a:avLst/>
        </a:prstGeom>
      </xdr:spPr>
    </xdr:pic>
    <xdr:clientData/>
  </xdr:oneCellAnchor>
  <xdr:twoCellAnchor editAs="oneCell">
    <xdr:from>
      <xdr:col>8</xdr:col>
      <xdr:colOff>1066800</xdr:colOff>
      <xdr:row>0</xdr:row>
      <xdr:rowOff>186266</xdr:rowOff>
    </xdr:from>
    <xdr:to>
      <xdr:col>12</xdr:col>
      <xdr:colOff>740301</xdr:colOff>
      <xdr:row>0</xdr:row>
      <xdr:rowOff>1117599</xdr:rowOff>
    </xdr:to>
    <xdr:pic>
      <xdr:nvPicPr>
        <xdr:cNvPr id="2" name="Picture 1">
          <a:extLst>
            <a:ext uri="{FF2B5EF4-FFF2-40B4-BE49-F238E27FC236}">
              <a16:creationId xmlns:a16="http://schemas.microsoft.com/office/drawing/2014/main" id="{428817B1-EA75-4FC0-8199-EB5EF6BD90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15667" y="186266"/>
          <a:ext cx="2840034" cy="93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16933</xdr:rowOff>
    </xdr:from>
    <xdr:to>
      <xdr:col>15</xdr:col>
      <xdr:colOff>677332</xdr:colOff>
      <xdr:row>81</xdr:row>
      <xdr:rowOff>26349</xdr:rowOff>
    </xdr:to>
    <xdr:pic>
      <xdr:nvPicPr>
        <xdr:cNvPr id="2" name="Picture 1">
          <a:extLst>
            <a:ext uri="{FF2B5EF4-FFF2-40B4-BE49-F238E27FC236}">
              <a16:creationId xmlns:a16="http://schemas.microsoft.com/office/drawing/2014/main" id="{381D09B6-87AD-20AB-1235-3C9BFF25F950}"/>
            </a:ext>
          </a:extLst>
        </xdr:cNvPr>
        <xdr:cNvPicPr>
          <a:picLocks noChangeAspect="1"/>
        </xdr:cNvPicPr>
      </xdr:nvPicPr>
      <xdr:blipFill>
        <a:blip xmlns:r="http://schemas.openxmlformats.org/officeDocument/2006/relationships" r:embed="rId1"/>
        <a:stretch>
          <a:fillRect/>
        </a:stretch>
      </xdr:blipFill>
      <xdr:spPr>
        <a:xfrm>
          <a:off x="0" y="16933"/>
          <a:ext cx="10837332" cy="158279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62089</xdr:colOff>
      <xdr:row>60</xdr:row>
      <xdr:rowOff>178097</xdr:rowOff>
    </xdr:from>
    <xdr:to>
      <xdr:col>12</xdr:col>
      <xdr:colOff>702734</xdr:colOff>
      <xdr:row>61</xdr:row>
      <xdr:rowOff>95245</xdr:rowOff>
    </xdr:to>
    <xdr:pic>
      <xdr:nvPicPr>
        <xdr:cNvPr id="5" name="Picture 4">
          <a:extLst>
            <a:ext uri="{FF2B5EF4-FFF2-40B4-BE49-F238E27FC236}">
              <a16:creationId xmlns:a16="http://schemas.microsoft.com/office/drawing/2014/main" id="{FA55A0E8-D4C4-87E8-EA8E-B0E64D32EF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956" y="16467964"/>
          <a:ext cx="10089445" cy="679148"/>
        </a:xfrm>
        <a:prstGeom prst="rect">
          <a:avLst/>
        </a:prstGeom>
      </xdr:spPr>
    </xdr:pic>
    <xdr:clientData/>
  </xdr:twoCellAnchor>
  <xdr:oneCellAnchor>
    <xdr:from>
      <xdr:col>0</xdr:col>
      <xdr:colOff>84670</xdr:colOff>
      <xdr:row>0</xdr:row>
      <xdr:rowOff>211675</xdr:rowOff>
    </xdr:from>
    <xdr:ext cx="6804353" cy="695413"/>
    <xdr:pic>
      <xdr:nvPicPr>
        <xdr:cNvPr id="3" name="Picture 2">
          <a:extLst>
            <a:ext uri="{FF2B5EF4-FFF2-40B4-BE49-F238E27FC236}">
              <a16:creationId xmlns:a16="http://schemas.microsoft.com/office/drawing/2014/main" id="{5383EF0C-6C01-47A3-80D7-A8DFE4FDFC4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1065"/>
        <a:stretch/>
      </xdr:blipFill>
      <xdr:spPr>
        <a:xfrm>
          <a:off x="84670" y="211675"/>
          <a:ext cx="6804353" cy="695413"/>
        </a:xfrm>
        <a:prstGeom prst="rect">
          <a:avLst/>
        </a:prstGeom>
      </xdr:spPr>
    </xdr:pic>
    <xdr:clientData/>
  </xdr:oneCellAnchor>
  <xdr:twoCellAnchor editAs="oneCell">
    <xdr:from>
      <xdr:col>8</xdr:col>
      <xdr:colOff>1464733</xdr:colOff>
      <xdr:row>0</xdr:row>
      <xdr:rowOff>203200</xdr:rowOff>
    </xdr:from>
    <xdr:to>
      <xdr:col>12</xdr:col>
      <xdr:colOff>765700</xdr:colOff>
      <xdr:row>0</xdr:row>
      <xdr:rowOff>1134533</xdr:rowOff>
    </xdr:to>
    <xdr:pic>
      <xdr:nvPicPr>
        <xdr:cNvPr id="2" name="Picture 1">
          <a:extLst>
            <a:ext uri="{FF2B5EF4-FFF2-40B4-BE49-F238E27FC236}">
              <a16:creationId xmlns:a16="http://schemas.microsoft.com/office/drawing/2014/main" id="{BF4C23DF-61BA-4765-9E18-7639E93301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35333" y="203200"/>
          <a:ext cx="2840034" cy="93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19</xdr:row>
      <xdr:rowOff>251866</xdr:rowOff>
    </xdr:to>
    <xdr:pic>
      <xdr:nvPicPr>
        <xdr:cNvPr id="2" name="Picture 1">
          <a:extLst>
            <a:ext uri="{FF2B5EF4-FFF2-40B4-BE49-F238E27FC236}">
              <a16:creationId xmlns:a16="http://schemas.microsoft.com/office/drawing/2014/main" id="{12FFB9F2-0BC1-D136-77C9-2AF532B586E4}"/>
            </a:ext>
          </a:extLst>
        </xdr:cNvPr>
        <xdr:cNvPicPr>
          <a:picLocks noChangeAspect="1"/>
        </xdr:cNvPicPr>
      </xdr:nvPicPr>
      <xdr:blipFill>
        <a:blip xmlns:r="http://schemas.openxmlformats.org/officeDocument/2006/relationships" r:embed="rId1"/>
        <a:stretch>
          <a:fillRect/>
        </a:stretch>
      </xdr:blipFill>
      <xdr:spPr>
        <a:xfrm>
          <a:off x="0" y="0"/>
          <a:ext cx="10160000" cy="99038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0653D-801E-7D4B-9306-C82C7D2E2138}">
  <sheetPr>
    <tabColor rgb="FFFF0000"/>
    <pageSetUpPr fitToPage="1"/>
  </sheetPr>
  <dimension ref="A1:AC64"/>
  <sheetViews>
    <sheetView tabSelected="1" view="pageBreakPreview" zoomScale="90" zoomScaleNormal="100" zoomScaleSheetLayoutView="90" workbookViewId="0">
      <pane ySplit="1" topLeftCell="A2" activePane="bottomLeft" state="frozen"/>
      <selection pane="bottomLeft" activeCell="AE45" sqref="AE45"/>
    </sheetView>
  </sheetViews>
  <sheetFormatPr defaultColWidth="9.109375" defaultRowHeight="13.8"/>
  <cols>
    <col min="1" max="1" width="1.77734375" style="4" customWidth="1"/>
    <col min="2" max="2" width="8.44140625" style="4" customWidth="1"/>
    <col min="3" max="3" width="0.6640625" style="4" customWidth="1"/>
    <col min="4" max="8" width="1.6640625" style="4" customWidth="1"/>
    <col min="9" max="9" width="8.33203125" style="4" customWidth="1"/>
    <col min="10" max="10" width="1.6640625" style="4" customWidth="1"/>
    <col min="11" max="11" width="39.33203125" style="4" customWidth="1"/>
    <col min="12" max="12" width="3.109375" style="4" customWidth="1"/>
    <col min="13" max="14" width="1" style="4" customWidth="1"/>
    <col min="15" max="15" width="8" style="4" customWidth="1"/>
    <col min="16" max="16" width="1" style="4" customWidth="1"/>
    <col min="17" max="17" width="16.6640625" style="4" customWidth="1"/>
    <col min="18" max="18" width="0.6640625" style="4" customWidth="1"/>
    <col min="19" max="19" width="1.44140625" style="4" customWidth="1"/>
    <col min="20" max="20" width="5" style="4" customWidth="1"/>
    <col min="21" max="21" width="3.6640625" style="4" customWidth="1"/>
    <col min="22" max="22" width="13.6640625" style="4" customWidth="1"/>
    <col min="23" max="23" width="3.33203125" style="4" customWidth="1"/>
    <col min="24" max="24" width="19.109375" style="4" customWidth="1"/>
    <col min="25" max="25" width="1.77734375" style="4" customWidth="1"/>
    <col min="26" max="26" width="1.6640625" style="4" customWidth="1"/>
    <col min="27" max="16384" width="9.109375" style="4"/>
  </cols>
  <sheetData>
    <row r="1" spans="1:29" ht="100.8" customHeight="1">
      <c r="A1" s="208"/>
      <c r="B1" s="208"/>
      <c r="C1" s="208"/>
      <c r="D1" s="208"/>
      <c r="E1" s="208"/>
      <c r="F1" s="208"/>
      <c r="G1" s="208"/>
      <c r="H1" s="208"/>
      <c r="I1" s="208"/>
      <c r="J1" s="208"/>
      <c r="K1" s="208"/>
      <c r="L1" s="208"/>
      <c r="M1" s="208"/>
      <c r="N1" s="208"/>
      <c r="O1" s="208"/>
      <c r="P1" s="208"/>
      <c r="Q1" s="208"/>
      <c r="R1" s="208"/>
      <c r="S1" s="208"/>
      <c r="T1" s="209"/>
      <c r="U1" s="209"/>
      <c r="V1" s="209"/>
      <c r="W1" s="209"/>
      <c r="X1" s="209"/>
      <c r="Y1" s="209"/>
      <c r="Z1" s="37"/>
    </row>
    <row r="2" spans="1:29" s="1" customFormat="1" ht="30" customHeight="1">
      <c r="A2" s="17"/>
      <c r="B2" s="202" t="s">
        <v>0</v>
      </c>
      <c r="C2" s="202"/>
      <c r="D2" s="202"/>
      <c r="E2" s="202"/>
      <c r="F2" s="202"/>
      <c r="G2" s="202"/>
      <c r="H2" s="202"/>
      <c r="I2" s="202"/>
      <c r="J2" s="202"/>
      <c r="K2" s="202"/>
      <c r="L2" s="202"/>
      <c r="M2" s="202"/>
      <c r="N2" s="202"/>
      <c r="O2" s="202"/>
      <c r="P2" s="202"/>
      <c r="Q2" s="202"/>
      <c r="R2" s="202"/>
      <c r="S2" s="202"/>
      <c r="T2" s="202"/>
      <c r="U2" s="202"/>
      <c r="V2" s="202"/>
      <c r="W2" s="202"/>
      <c r="X2" s="202"/>
      <c r="Y2" s="31"/>
      <c r="Z2" s="17"/>
    </row>
    <row r="3" spans="1:29" s="1" customFormat="1" ht="4.2" customHeight="1">
      <c r="A3" s="17"/>
      <c r="B3" s="207"/>
      <c r="C3" s="207"/>
      <c r="D3" s="207"/>
      <c r="E3" s="207"/>
      <c r="F3" s="207"/>
      <c r="G3" s="207"/>
      <c r="H3" s="207"/>
      <c r="I3" s="207"/>
      <c r="J3" s="207"/>
      <c r="K3" s="207"/>
      <c r="L3" s="207"/>
      <c r="M3" s="207"/>
      <c r="N3" s="207"/>
      <c r="O3" s="207"/>
      <c r="P3" s="207"/>
      <c r="Q3" s="207"/>
      <c r="R3" s="207"/>
      <c r="S3" s="207"/>
      <c r="T3" s="207"/>
      <c r="U3" s="207"/>
      <c r="V3" s="207"/>
      <c r="W3" s="207"/>
      <c r="X3" s="207"/>
      <c r="Y3" s="31"/>
      <c r="Z3" s="17"/>
    </row>
    <row r="4" spans="1:29" s="1" customFormat="1" ht="22.8" customHeight="1">
      <c r="A4" s="17"/>
      <c r="B4" s="210" t="s">
        <v>1</v>
      </c>
      <c r="C4" s="210"/>
      <c r="D4" s="210"/>
      <c r="E4" s="210"/>
      <c r="F4" s="210"/>
      <c r="G4" s="210"/>
      <c r="H4" s="210"/>
      <c r="I4" s="210"/>
      <c r="J4" s="17"/>
      <c r="K4" s="82"/>
      <c r="L4" s="17"/>
      <c r="M4" s="17"/>
      <c r="N4" s="31"/>
      <c r="O4" s="211" t="s">
        <v>354</v>
      </c>
      <c r="P4" s="211"/>
      <c r="Q4" s="211"/>
      <c r="R4" s="19"/>
      <c r="S4" s="212"/>
      <c r="T4" s="213"/>
      <c r="U4" s="213"/>
      <c r="V4" s="213"/>
      <c r="W4" s="213"/>
      <c r="X4" s="214"/>
      <c r="Y4" s="31"/>
      <c r="Z4" s="17"/>
    </row>
    <row r="5" spans="1:29" s="1" customFormat="1" ht="4.2" customHeight="1">
      <c r="A5" s="17"/>
      <c r="B5" s="43"/>
      <c r="C5" s="43"/>
      <c r="D5" s="43"/>
      <c r="E5" s="43"/>
      <c r="F5" s="43"/>
      <c r="G5" s="43"/>
      <c r="H5" s="43"/>
      <c r="I5" s="43"/>
      <c r="J5" s="17"/>
      <c r="K5" s="45"/>
      <c r="L5" s="17"/>
      <c r="M5" s="17"/>
      <c r="N5" s="31"/>
      <c r="O5" s="83"/>
      <c r="P5" s="83"/>
      <c r="Q5" s="83"/>
      <c r="R5" s="31"/>
      <c r="S5" s="46"/>
      <c r="T5" s="46"/>
      <c r="U5" s="46"/>
      <c r="V5" s="46"/>
      <c r="W5" s="46"/>
      <c r="X5" s="46"/>
      <c r="Y5" s="31"/>
      <c r="Z5" s="17"/>
    </row>
    <row r="6" spans="1:29" s="1" customFormat="1" ht="22.8" customHeight="1">
      <c r="A6" s="17"/>
      <c r="B6" s="210" t="s">
        <v>2</v>
      </c>
      <c r="C6" s="210"/>
      <c r="D6" s="210"/>
      <c r="E6" s="210"/>
      <c r="F6" s="210"/>
      <c r="G6" s="210"/>
      <c r="H6" s="210"/>
      <c r="I6" s="210"/>
      <c r="J6" s="17"/>
      <c r="K6" s="82"/>
      <c r="L6" s="17"/>
      <c r="M6" s="17"/>
      <c r="N6" s="31"/>
      <c r="O6" s="211" t="s">
        <v>355</v>
      </c>
      <c r="P6" s="211"/>
      <c r="Q6" s="211"/>
      <c r="R6" s="19"/>
      <c r="S6" s="212"/>
      <c r="T6" s="213"/>
      <c r="U6" s="213"/>
      <c r="V6" s="213"/>
      <c r="W6" s="213"/>
      <c r="X6" s="214"/>
      <c r="Y6" s="31"/>
      <c r="Z6" s="17"/>
      <c r="AC6"/>
    </row>
    <row r="7" spans="1:29" s="1" customFormat="1" ht="4.2" customHeight="1">
      <c r="A7" s="17"/>
      <c r="B7" s="43"/>
      <c r="C7" s="43"/>
      <c r="D7" s="43"/>
      <c r="E7" s="43"/>
      <c r="F7" s="43"/>
      <c r="G7" s="43"/>
      <c r="H7" s="43"/>
      <c r="I7" s="43"/>
      <c r="J7" s="17"/>
      <c r="K7" s="47"/>
      <c r="L7" s="17"/>
      <c r="M7" s="17"/>
      <c r="N7" s="31"/>
      <c r="O7" s="83"/>
      <c r="P7" s="83"/>
      <c r="Q7" s="83"/>
      <c r="R7" s="31"/>
      <c r="S7" s="46"/>
      <c r="T7" s="46"/>
      <c r="U7" s="46"/>
      <c r="V7" s="46"/>
      <c r="W7" s="46"/>
      <c r="X7" s="46"/>
      <c r="Y7" s="31"/>
      <c r="Z7" s="17"/>
    </row>
    <row r="8" spans="1:29" s="1" customFormat="1" ht="22.8" customHeight="1">
      <c r="A8" s="17"/>
      <c r="B8" s="210" t="s">
        <v>3</v>
      </c>
      <c r="C8" s="210"/>
      <c r="D8" s="210"/>
      <c r="E8" s="210"/>
      <c r="F8" s="210"/>
      <c r="G8" s="210"/>
      <c r="H8" s="210"/>
      <c r="I8" s="210"/>
      <c r="J8" s="17"/>
      <c r="K8" s="82"/>
      <c r="L8" s="17"/>
      <c r="M8" s="17"/>
      <c r="N8" s="31"/>
      <c r="O8" s="211" t="s">
        <v>4</v>
      </c>
      <c r="P8" s="211"/>
      <c r="Q8" s="211"/>
      <c r="R8" s="19"/>
      <c r="S8" s="215"/>
      <c r="T8" s="213"/>
      <c r="U8" s="213"/>
      <c r="V8" s="213"/>
      <c r="W8" s="213"/>
      <c r="X8" s="214"/>
      <c r="Y8" s="31"/>
      <c r="Z8" s="17"/>
      <c r="AB8"/>
    </row>
    <row r="9" spans="1:29" s="1" customFormat="1" ht="4.2" customHeight="1">
      <c r="A9" s="17"/>
      <c r="B9" s="43"/>
      <c r="C9" s="43"/>
      <c r="D9" s="43"/>
      <c r="E9" s="43"/>
      <c r="F9" s="43"/>
      <c r="G9" s="43"/>
      <c r="H9" s="43"/>
      <c r="I9" s="43"/>
      <c r="J9" s="17"/>
      <c r="K9" s="47"/>
      <c r="L9" s="17"/>
      <c r="M9" s="17"/>
      <c r="N9" s="31"/>
      <c r="O9" s="83"/>
      <c r="P9" s="83"/>
      <c r="Q9" s="83"/>
      <c r="R9" s="31"/>
      <c r="S9" s="46"/>
      <c r="T9" s="46"/>
      <c r="U9" s="46"/>
      <c r="V9" s="46"/>
      <c r="W9" s="46"/>
      <c r="X9" s="46"/>
      <c r="Y9" s="31"/>
      <c r="Z9" s="17"/>
    </row>
    <row r="10" spans="1:29" s="1" customFormat="1" ht="22.8" customHeight="1">
      <c r="A10" s="17"/>
      <c r="B10" s="210" t="s">
        <v>5</v>
      </c>
      <c r="C10" s="210"/>
      <c r="D10" s="210"/>
      <c r="E10" s="210"/>
      <c r="F10" s="210"/>
      <c r="G10" s="210"/>
      <c r="H10" s="210"/>
      <c r="I10" s="210"/>
      <c r="J10" s="17"/>
      <c r="K10" s="82"/>
      <c r="L10" s="17"/>
      <c r="M10" s="17"/>
      <c r="N10" s="31"/>
      <c r="O10" s="211" t="s">
        <v>6</v>
      </c>
      <c r="P10" s="211"/>
      <c r="Q10" s="211"/>
      <c r="R10" s="19"/>
      <c r="S10" s="212"/>
      <c r="T10" s="213"/>
      <c r="U10" s="213"/>
      <c r="V10" s="213"/>
      <c r="W10" s="213"/>
      <c r="X10" s="214"/>
      <c r="Y10" s="31"/>
      <c r="Z10" s="17"/>
    </row>
    <row r="11" spans="1:29" s="1" customFormat="1" ht="4.2" customHeight="1">
      <c r="A11" s="17"/>
      <c r="B11" s="43"/>
      <c r="C11" s="43"/>
      <c r="D11" s="43"/>
      <c r="E11" s="43"/>
      <c r="F11" s="43"/>
      <c r="G11" s="43"/>
      <c r="H11" s="43"/>
      <c r="I11" s="43"/>
      <c r="J11" s="17"/>
      <c r="K11" s="47"/>
      <c r="L11" s="17"/>
      <c r="M11" s="17"/>
      <c r="N11" s="31"/>
      <c r="O11" s="83"/>
      <c r="P11" s="83"/>
      <c r="Q11" s="83"/>
      <c r="R11" s="31"/>
      <c r="S11" s="46"/>
      <c r="T11" s="46"/>
      <c r="U11" s="46"/>
      <c r="V11" s="46"/>
      <c r="W11" s="46"/>
      <c r="X11" s="46"/>
      <c r="Y11" s="31"/>
      <c r="Z11" s="17"/>
    </row>
    <row r="12" spans="1:29" s="1" customFormat="1" ht="22.8" customHeight="1">
      <c r="A12" s="17"/>
      <c r="B12" s="210" t="s">
        <v>7</v>
      </c>
      <c r="C12" s="210"/>
      <c r="D12" s="210"/>
      <c r="E12" s="210"/>
      <c r="F12" s="210"/>
      <c r="G12" s="210"/>
      <c r="H12" s="210"/>
      <c r="I12" s="210"/>
      <c r="J12" s="17"/>
      <c r="K12" s="82"/>
      <c r="L12" s="17"/>
      <c r="M12" s="17"/>
      <c r="N12" s="31"/>
      <c r="O12" s="211" t="s">
        <v>8</v>
      </c>
      <c r="P12" s="211"/>
      <c r="Q12" s="211"/>
      <c r="R12" s="19"/>
      <c r="S12" s="212"/>
      <c r="T12" s="213"/>
      <c r="U12" s="213"/>
      <c r="V12" s="213"/>
      <c r="W12" s="213"/>
      <c r="X12" s="214"/>
      <c r="Y12" s="31"/>
      <c r="Z12" s="17"/>
    </row>
    <row r="13" spans="1:29" s="1" customFormat="1" ht="4.2" customHeight="1">
      <c r="A13" s="17"/>
      <c r="B13" s="43"/>
      <c r="C13" s="43"/>
      <c r="D13" s="43"/>
      <c r="E13" s="43"/>
      <c r="F13" s="43"/>
      <c r="G13" s="43"/>
      <c r="H13" s="43"/>
      <c r="I13" s="43"/>
      <c r="J13" s="17"/>
      <c r="K13" s="47"/>
      <c r="L13" s="17"/>
      <c r="M13" s="17"/>
      <c r="N13" s="31"/>
      <c r="O13" s="83"/>
      <c r="P13" s="83"/>
      <c r="Q13" s="83"/>
      <c r="R13" s="31"/>
      <c r="S13" s="46"/>
      <c r="T13" s="46"/>
      <c r="U13" s="46"/>
      <c r="V13" s="46"/>
      <c r="W13" s="46"/>
      <c r="X13" s="46"/>
      <c r="Y13" s="31"/>
      <c r="Z13" s="17"/>
    </row>
    <row r="14" spans="1:29" s="1" customFormat="1" ht="22.8" customHeight="1">
      <c r="A14" s="17"/>
      <c r="B14" s="210" t="s">
        <v>9</v>
      </c>
      <c r="C14" s="210"/>
      <c r="D14" s="210"/>
      <c r="E14" s="210"/>
      <c r="F14" s="210"/>
      <c r="G14" s="210"/>
      <c r="H14" s="210"/>
      <c r="I14" s="210"/>
      <c r="J14" s="17"/>
      <c r="K14" s="82"/>
      <c r="L14" s="17"/>
      <c r="M14" s="17"/>
      <c r="N14" s="31"/>
      <c r="O14" s="211" t="s">
        <v>353</v>
      </c>
      <c r="P14" s="211"/>
      <c r="Q14" s="211"/>
      <c r="R14" s="19"/>
      <c r="S14" s="212"/>
      <c r="T14" s="213"/>
      <c r="U14" s="213"/>
      <c r="V14" s="213"/>
      <c r="W14" s="213"/>
      <c r="X14" s="214"/>
      <c r="Y14" s="31"/>
      <c r="Z14" s="17"/>
    </row>
    <row r="15" spans="1:29" s="1" customFormat="1" ht="4.2" customHeight="1">
      <c r="A15" s="17"/>
      <c r="B15" s="43"/>
      <c r="C15" s="43"/>
      <c r="D15" s="43"/>
      <c r="E15" s="43"/>
      <c r="F15" s="43"/>
      <c r="G15" s="43"/>
      <c r="H15" s="43"/>
      <c r="I15" s="43"/>
      <c r="J15" s="17"/>
      <c r="K15" s="48"/>
      <c r="L15" s="17"/>
      <c r="M15" s="17"/>
      <c r="N15" s="31"/>
      <c r="O15" s="31"/>
      <c r="P15" s="31"/>
      <c r="Q15" s="31"/>
      <c r="R15" s="31"/>
      <c r="S15" s="31"/>
      <c r="T15" s="31"/>
      <c r="U15" s="31"/>
      <c r="V15" s="31"/>
      <c r="W15" s="31"/>
      <c r="X15" s="31"/>
      <c r="Y15" s="31"/>
      <c r="Z15" s="17"/>
    </row>
    <row r="16" spans="1:29" s="1" customFormat="1" ht="22.8" customHeight="1">
      <c r="A16" s="17"/>
      <c r="B16" s="210" t="s">
        <v>10</v>
      </c>
      <c r="C16" s="210"/>
      <c r="D16" s="210"/>
      <c r="E16" s="210"/>
      <c r="F16" s="210"/>
      <c r="G16" s="210"/>
      <c r="H16" s="210"/>
      <c r="I16" s="210"/>
      <c r="J16" s="17"/>
      <c r="K16" s="82"/>
      <c r="L16" s="17"/>
      <c r="M16" s="17"/>
      <c r="N16" s="31"/>
      <c r="O16" s="31"/>
      <c r="P16" s="31"/>
      <c r="Q16" s="31"/>
      <c r="R16" s="31"/>
      <c r="S16" s="31"/>
      <c r="T16" s="31"/>
      <c r="U16" s="31"/>
      <c r="V16" s="31"/>
      <c r="W16" s="31"/>
      <c r="X16" s="31"/>
      <c r="Y16" s="31"/>
      <c r="Z16" s="17"/>
    </row>
    <row r="17" spans="1:27" s="1" customFormat="1" ht="7.8" customHeight="1">
      <c r="A17" s="17"/>
      <c r="B17" s="19"/>
      <c r="C17" s="19"/>
      <c r="D17" s="19"/>
      <c r="E17" s="19"/>
      <c r="F17" s="19"/>
      <c r="G17" s="19"/>
      <c r="H17" s="19"/>
      <c r="I17" s="19"/>
      <c r="J17" s="17"/>
      <c r="K17" s="81"/>
      <c r="L17" s="17"/>
      <c r="M17" s="17"/>
      <c r="N17" s="17"/>
      <c r="O17" s="17"/>
      <c r="P17" s="17"/>
      <c r="Q17" s="17"/>
      <c r="R17" s="17"/>
      <c r="S17" s="80"/>
      <c r="T17" s="80"/>
      <c r="U17" s="80"/>
      <c r="V17" s="80"/>
      <c r="W17" s="80"/>
      <c r="X17" s="80"/>
      <c r="Y17" s="17"/>
      <c r="Z17" s="17"/>
    </row>
    <row r="18" spans="1:27" s="1" customFormat="1" ht="50.55" customHeight="1">
      <c r="A18" s="17"/>
      <c r="B18" s="216" t="s">
        <v>595</v>
      </c>
      <c r="C18" s="217"/>
      <c r="D18" s="217"/>
      <c r="E18" s="217"/>
      <c r="F18" s="217"/>
      <c r="G18" s="217"/>
      <c r="H18" s="217"/>
      <c r="I18" s="217"/>
      <c r="J18" s="217"/>
      <c r="K18" s="217"/>
      <c r="L18" s="217"/>
      <c r="M18" s="217"/>
      <c r="N18" s="217"/>
      <c r="O18" s="217"/>
      <c r="P18" s="217"/>
      <c r="Q18" s="217"/>
      <c r="R18" s="217"/>
      <c r="S18" s="217"/>
      <c r="T18" s="217"/>
      <c r="U18" s="217"/>
      <c r="V18" s="217"/>
      <c r="W18" s="217"/>
      <c r="X18" s="218"/>
      <c r="Y18" s="17"/>
      <c r="Z18" s="17"/>
    </row>
    <row r="19" spans="1:27" s="1" customFormat="1" ht="7.8" customHeight="1">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7" s="1" customFormat="1" ht="30" customHeight="1">
      <c r="A20" s="17"/>
      <c r="B20" s="202" t="s">
        <v>351</v>
      </c>
      <c r="C20" s="202"/>
      <c r="D20" s="202"/>
      <c r="E20" s="202"/>
      <c r="F20" s="202"/>
      <c r="G20" s="202"/>
      <c r="H20" s="202"/>
      <c r="I20" s="202"/>
      <c r="J20" s="202"/>
      <c r="K20" s="202"/>
      <c r="L20" s="202"/>
      <c r="M20" s="202"/>
      <c r="N20" s="202"/>
      <c r="O20" s="202"/>
      <c r="P20" s="202"/>
      <c r="Q20" s="202"/>
      <c r="R20" s="202"/>
      <c r="S20" s="202"/>
      <c r="T20" s="202"/>
      <c r="U20" s="202"/>
      <c r="V20" s="202"/>
      <c r="W20" s="202"/>
      <c r="X20" s="202"/>
      <c r="Y20" s="31"/>
      <c r="Z20" s="17"/>
    </row>
    <row r="21" spans="1:27" s="1" customFormat="1" ht="4.2" customHeight="1">
      <c r="A21" s="17"/>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31"/>
      <c r="Z21" s="17"/>
    </row>
    <row r="22" spans="1:27" s="1" customFormat="1" ht="43.8" customHeight="1">
      <c r="A22" s="17"/>
      <c r="B22" s="203" t="s">
        <v>352</v>
      </c>
      <c r="C22" s="204"/>
      <c r="D22" s="204"/>
      <c r="E22" s="204"/>
      <c r="F22" s="204"/>
      <c r="G22" s="204"/>
      <c r="H22" s="204"/>
      <c r="I22" s="204"/>
      <c r="J22" s="204"/>
      <c r="K22" s="204"/>
      <c r="L22" s="204"/>
      <c r="M22" s="204"/>
      <c r="N22" s="204"/>
      <c r="O22" s="204"/>
      <c r="P22" s="204"/>
      <c r="Q22" s="204"/>
      <c r="R22" s="204"/>
      <c r="S22" s="204"/>
      <c r="T22" s="204"/>
      <c r="U22" s="204"/>
      <c r="V22" s="204"/>
      <c r="W22" s="204"/>
      <c r="X22" s="205"/>
      <c r="Y22" s="31"/>
      <c r="Z22" s="17"/>
    </row>
    <row r="23" spans="1:27" s="1" customFormat="1" ht="4.2" customHeight="1">
      <c r="A23" s="17"/>
      <c r="B23" s="17"/>
      <c r="C23" s="17"/>
      <c r="D23" s="17"/>
      <c r="E23" s="17"/>
      <c r="F23" s="17"/>
      <c r="G23" s="17"/>
      <c r="H23" s="17"/>
      <c r="I23" s="17"/>
      <c r="J23" s="17"/>
      <c r="K23" s="13"/>
      <c r="L23" s="17"/>
      <c r="M23" s="17"/>
      <c r="N23" s="31"/>
      <c r="O23" s="31"/>
      <c r="P23" s="31"/>
      <c r="Q23" s="31"/>
      <c r="R23" s="31"/>
      <c r="S23" s="31"/>
      <c r="T23" s="31"/>
      <c r="U23" s="31"/>
      <c r="V23" s="31"/>
      <c r="W23" s="31"/>
      <c r="X23" s="31"/>
      <c r="Y23" s="31"/>
      <c r="Z23" s="17"/>
    </row>
    <row r="24" spans="1:27" s="1" customFormat="1" ht="30" customHeight="1">
      <c r="A24" s="17"/>
      <c r="B24" s="264" t="s">
        <v>279</v>
      </c>
      <c r="C24" s="265"/>
      <c r="D24" s="265"/>
      <c r="E24" s="265"/>
      <c r="F24" s="265"/>
      <c r="G24" s="265"/>
      <c r="H24" s="265"/>
      <c r="I24" s="265"/>
      <c r="J24" s="265"/>
      <c r="K24" s="265"/>
      <c r="L24" s="265"/>
      <c r="M24" s="265"/>
      <c r="N24" s="265"/>
      <c r="O24" s="265"/>
      <c r="P24" s="265"/>
      <c r="Q24" s="265"/>
      <c r="R24" s="265"/>
      <c r="S24" s="265"/>
      <c r="T24" s="265"/>
      <c r="U24" s="265"/>
      <c r="V24" s="265"/>
      <c r="W24" s="265"/>
      <c r="X24" s="266"/>
      <c r="Y24" s="17"/>
      <c r="Z24" s="17"/>
    </row>
    <row r="25" spans="1:27" s="1" customFormat="1" ht="4.2" customHeight="1">
      <c r="A25" s="17"/>
      <c r="B25" s="17"/>
      <c r="C25" s="17"/>
      <c r="D25" s="17"/>
      <c r="E25" s="17"/>
      <c r="F25" s="17"/>
      <c r="G25" s="17"/>
      <c r="H25" s="17"/>
      <c r="I25" s="17"/>
      <c r="J25" s="17"/>
      <c r="K25" s="13"/>
      <c r="L25" s="17"/>
      <c r="M25" s="17"/>
      <c r="N25" s="31"/>
      <c r="O25" s="31"/>
      <c r="P25" s="31"/>
      <c r="Q25" s="31"/>
      <c r="R25" s="31"/>
      <c r="S25" s="31"/>
      <c r="T25" s="31"/>
      <c r="U25" s="31"/>
      <c r="V25" s="31"/>
      <c r="W25" s="31"/>
      <c r="X25" s="31"/>
      <c r="Y25" s="31"/>
      <c r="Z25" s="17"/>
    </row>
    <row r="26" spans="1:27" s="2" customFormat="1" ht="30" customHeight="1">
      <c r="A26" s="20"/>
      <c r="B26" s="219" t="s">
        <v>11</v>
      </c>
      <c r="C26" s="220"/>
      <c r="D26" s="220"/>
      <c r="E26" s="220"/>
      <c r="F26" s="220"/>
      <c r="G26" s="220"/>
      <c r="H26" s="220"/>
      <c r="I26" s="220"/>
      <c r="J26" s="220"/>
      <c r="K26" s="220"/>
      <c r="L26" s="220"/>
      <c r="M26" s="220"/>
      <c r="N26" s="220"/>
      <c r="O26" s="220"/>
      <c r="P26" s="220"/>
      <c r="Q26" s="220"/>
      <c r="R26" s="220"/>
      <c r="S26" s="220"/>
      <c r="T26" s="220"/>
      <c r="U26" s="220"/>
      <c r="V26" s="220"/>
      <c r="W26" s="220"/>
      <c r="X26" s="221"/>
      <c r="Y26" s="23"/>
      <c r="Z26" s="23"/>
      <c r="AA26" s="46"/>
    </row>
    <row r="27" spans="1:27" s="3" customFormat="1" ht="30" customHeight="1">
      <c r="A27" s="19"/>
      <c r="B27" s="172" t="s">
        <v>12</v>
      </c>
      <c r="C27" s="79"/>
      <c r="D27" s="222" t="s">
        <v>13</v>
      </c>
      <c r="E27" s="222"/>
      <c r="F27" s="222"/>
      <c r="G27" s="222"/>
      <c r="H27" s="222"/>
      <c r="I27" s="222"/>
      <c r="J27" s="222"/>
      <c r="K27" s="222"/>
      <c r="L27" s="222"/>
      <c r="M27" s="222"/>
      <c r="N27" s="222"/>
      <c r="O27" s="223"/>
      <c r="P27" s="78"/>
      <c r="Q27" s="224" t="s">
        <v>14</v>
      </c>
      <c r="R27" s="224"/>
      <c r="S27" s="224"/>
      <c r="T27" s="224"/>
      <c r="U27" s="224"/>
      <c r="V27" s="225"/>
      <c r="W27" s="78"/>
      <c r="X27" s="171" t="s">
        <v>15</v>
      </c>
      <c r="Y27" s="19"/>
      <c r="Z27" s="19"/>
    </row>
    <row r="28" spans="1:27" s="1" customFormat="1" ht="32.549999999999997" customHeight="1">
      <c r="A28" s="17"/>
      <c r="B28" s="226" t="s">
        <v>16</v>
      </c>
      <c r="C28" s="226"/>
      <c r="D28" s="227" t="s">
        <v>17</v>
      </c>
      <c r="E28" s="227"/>
      <c r="F28" s="227"/>
      <c r="G28" s="227"/>
      <c r="H28" s="227"/>
      <c r="I28" s="227"/>
      <c r="J28" s="227"/>
      <c r="K28" s="227"/>
      <c r="L28" s="227"/>
      <c r="M28" s="227"/>
      <c r="N28" s="227"/>
      <c r="O28" s="228"/>
      <c r="P28" s="77"/>
      <c r="Q28" s="229" t="s">
        <v>356</v>
      </c>
      <c r="R28" s="229"/>
      <c r="S28" s="229"/>
      <c r="T28" s="229"/>
      <c r="U28" s="229"/>
      <c r="V28" s="229"/>
      <c r="W28" s="230"/>
      <c r="X28" s="231"/>
      <c r="Y28" s="17"/>
      <c r="Z28" s="17"/>
    </row>
    <row r="29" spans="1:27" s="1" customFormat="1" ht="32.549999999999997" customHeight="1">
      <c r="A29" s="17"/>
      <c r="B29" s="232">
        <v>1</v>
      </c>
      <c r="C29" s="232"/>
      <c r="D29" s="233" t="s">
        <v>18</v>
      </c>
      <c r="E29" s="233"/>
      <c r="F29" s="233"/>
      <c r="G29" s="233"/>
      <c r="H29" s="233"/>
      <c r="I29" s="233"/>
      <c r="J29" s="233"/>
      <c r="K29" s="233"/>
      <c r="L29" s="233"/>
      <c r="M29" s="233"/>
      <c r="N29" s="233"/>
      <c r="O29" s="234"/>
      <c r="P29" s="74"/>
      <c r="Q29" s="235" t="s">
        <v>357</v>
      </c>
      <c r="R29" s="236"/>
      <c r="S29" s="236"/>
      <c r="T29" s="236"/>
      <c r="U29" s="236"/>
      <c r="V29" s="237"/>
      <c r="W29" s="35"/>
      <c r="X29" s="76">
        <f>'1. Fascia &amp; Carpets'!M41+'1. Fascia &amp; Carpets'!M21</f>
        <v>0</v>
      </c>
      <c r="Y29" s="17"/>
      <c r="Z29" s="17"/>
    </row>
    <row r="30" spans="1:27" s="1" customFormat="1" ht="32.549999999999997" customHeight="1">
      <c r="A30" s="17"/>
      <c r="B30" s="232">
        <v>2</v>
      </c>
      <c r="C30" s="232"/>
      <c r="D30" s="238" t="s">
        <v>19</v>
      </c>
      <c r="E30" s="238"/>
      <c r="F30" s="238"/>
      <c r="G30" s="238"/>
      <c r="H30" s="238"/>
      <c r="I30" s="238"/>
      <c r="J30" s="238"/>
      <c r="K30" s="238"/>
      <c r="L30" s="238"/>
      <c r="M30" s="238"/>
      <c r="N30" s="238"/>
      <c r="O30" s="239"/>
      <c r="P30" s="74"/>
      <c r="Q30" s="235" t="s">
        <v>358</v>
      </c>
      <c r="R30" s="236"/>
      <c r="S30" s="236"/>
      <c r="T30" s="236"/>
      <c r="U30" s="236"/>
      <c r="V30" s="237"/>
      <c r="W30" s="74"/>
      <c r="X30" s="73">
        <f>'2. Power &amp; Lighting'!M27</f>
        <v>0</v>
      </c>
      <c r="Y30" s="17"/>
      <c r="Z30" s="17"/>
    </row>
    <row r="31" spans="1:27" s="1" customFormat="1" ht="32.549999999999997" customHeight="1">
      <c r="A31" s="17"/>
      <c r="B31" s="232">
        <v>3</v>
      </c>
      <c r="C31" s="232"/>
      <c r="D31" s="233" t="s">
        <v>20</v>
      </c>
      <c r="E31" s="233"/>
      <c r="F31" s="233"/>
      <c r="G31" s="233"/>
      <c r="H31" s="233"/>
      <c r="I31" s="233"/>
      <c r="J31" s="233"/>
      <c r="K31" s="233"/>
      <c r="L31" s="233"/>
      <c r="M31" s="233"/>
      <c r="N31" s="233"/>
      <c r="O31" s="234"/>
      <c r="P31" s="74"/>
      <c r="Q31" s="236" t="s">
        <v>21</v>
      </c>
      <c r="R31" s="236"/>
      <c r="S31" s="236"/>
      <c r="T31" s="236"/>
      <c r="U31" s="236"/>
      <c r="V31" s="237"/>
      <c r="W31" s="74"/>
      <c r="X31" s="73">
        <f>'3. Shell Scheme Extras'!M27</f>
        <v>0</v>
      </c>
      <c r="Y31" s="17"/>
      <c r="Z31" s="17"/>
    </row>
    <row r="32" spans="1:27" s="1" customFormat="1" ht="32.549999999999997" customHeight="1">
      <c r="A32" s="17"/>
      <c r="B32" s="232">
        <v>4</v>
      </c>
      <c r="C32" s="232"/>
      <c r="D32" s="240" t="s">
        <v>22</v>
      </c>
      <c r="E32" s="233"/>
      <c r="F32" s="233"/>
      <c r="G32" s="233"/>
      <c r="H32" s="233"/>
      <c r="I32" s="233"/>
      <c r="J32" s="233"/>
      <c r="K32" s="233"/>
      <c r="L32" s="233"/>
      <c r="M32" s="233"/>
      <c r="N32" s="233"/>
      <c r="O32" s="234"/>
      <c r="P32" s="74"/>
      <c r="Q32" s="236" t="s">
        <v>23</v>
      </c>
      <c r="R32" s="236"/>
      <c r="S32" s="236"/>
      <c r="T32" s="236"/>
      <c r="U32" s="236"/>
      <c r="V32" s="237"/>
      <c r="W32" s="74"/>
      <c r="X32" s="73">
        <f>'4. Branding'!M23+'4. Branding'!M49</f>
        <v>0</v>
      </c>
      <c r="Y32" s="75"/>
      <c r="Z32" s="17"/>
    </row>
    <row r="33" spans="1:26" s="1" customFormat="1" ht="32.549999999999997" customHeight="1">
      <c r="A33" s="17"/>
      <c r="B33" s="232">
        <v>5</v>
      </c>
      <c r="C33" s="232"/>
      <c r="D33" s="448" t="s">
        <v>24</v>
      </c>
      <c r="E33" s="448"/>
      <c r="F33" s="448"/>
      <c r="G33" s="448"/>
      <c r="H33" s="448"/>
      <c r="I33" s="448"/>
      <c r="J33" s="448"/>
      <c r="K33" s="448"/>
      <c r="L33" s="448"/>
      <c r="M33" s="448"/>
      <c r="N33" s="448"/>
      <c r="O33" s="449"/>
      <c r="P33" s="74"/>
      <c r="Q33" s="236" t="s">
        <v>25</v>
      </c>
      <c r="R33" s="236"/>
      <c r="S33" s="236"/>
      <c r="T33" s="236"/>
      <c r="U33" s="236"/>
      <c r="V33" s="237"/>
      <c r="W33" s="74"/>
      <c r="X33" s="73">
        <f>'5. Furniture'!M128</f>
        <v>0</v>
      </c>
      <c r="Y33" s="17"/>
      <c r="Z33" s="17"/>
    </row>
    <row r="34" spans="1:26" s="1" customFormat="1" ht="32.549999999999997" customHeight="1">
      <c r="A34" s="17"/>
      <c r="B34" s="242">
        <v>6</v>
      </c>
      <c r="C34" s="243"/>
      <c r="D34" s="450" t="s">
        <v>26</v>
      </c>
      <c r="E34" s="451"/>
      <c r="F34" s="451"/>
      <c r="G34" s="451"/>
      <c r="H34" s="451"/>
      <c r="I34" s="451"/>
      <c r="J34" s="451"/>
      <c r="K34" s="451"/>
      <c r="L34" s="451"/>
      <c r="M34" s="451"/>
      <c r="N34" s="451"/>
      <c r="O34" s="452"/>
      <c r="P34" s="72"/>
      <c r="Q34" s="244" t="s">
        <v>25</v>
      </c>
      <c r="R34" s="244"/>
      <c r="S34" s="244"/>
      <c r="T34" s="244"/>
      <c r="U34" s="244"/>
      <c r="V34" s="245"/>
      <c r="W34" s="72"/>
      <c r="X34" s="71">
        <f>'6. AV &amp; IT'!K24</f>
        <v>0</v>
      </c>
      <c r="Y34" s="17"/>
      <c r="Z34" s="17"/>
    </row>
    <row r="35" spans="1:26" s="1" customFormat="1" ht="6" customHeight="1">
      <c r="A35" s="17"/>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17"/>
      <c r="Z35" s="17"/>
    </row>
    <row r="36" spans="1:26" s="1" customFormat="1" ht="25.95" customHeight="1">
      <c r="A36" s="17"/>
      <c r="B36" s="247" t="s">
        <v>424</v>
      </c>
      <c r="C36" s="248"/>
      <c r="D36" s="248"/>
      <c r="E36" s="248"/>
      <c r="F36" s="248"/>
      <c r="G36" s="248"/>
      <c r="H36" s="248"/>
      <c r="I36" s="248"/>
      <c r="J36" s="248"/>
      <c r="K36" s="248"/>
      <c r="L36" s="248"/>
      <c r="M36" s="248"/>
      <c r="N36" s="248"/>
      <c r="O36" s="248"/>
      <c r="P36" s="248"/>
      <c r="Q36" s="248"/>
      <c r="R36" s="248"/>
      <c r="S36" s="249"/>
      <c r="T36" s="256" t="s">
        <v>359</v>
      </c>
      <c r="U36" s="257"/>
      <c r="V36" s="257"/>
      <c r="W36" s="142"/>
      <c r="X36" s="173">
        <f>SUM(X29:X34)</f>
        <v>0</v>
      </c>
      <c r="Y36" s="17"/>
      <c r="Z36" s="17"/>
    </row>
    <row r="37" spans="1:26" s="1" customFormat="1" ht="25.95" customHeight="1">
      <c r="A37" s="17"/>
      <c r="B37" s="250"/>
      <c r="C37" s="251"/>
      <c r="D37" s="251"/>
      <c r="E37" s="251"/>
      <c r="F37" s="251"/>
      <c r="G37" s="251"/>
      <c r="H37" s="251"/>
      <c r="I37" s="251"/>
      <c r="J37" s="251"/>
      <c r="K37" s="251"/>
      <c r="L37" s="251"/>
      <c r="M37" s="251"/>
      <c r="N37" s="251"/>
      <c r="O37" s="251"/>
      <c r="P37" s="251"/>
      <c r="Q37" s="251"/>
      <c r="R37" s="251"/>
      <c r="S37" s="252"/>
      <c r="T37" s="263" t="s">
        <v>280</v>
      </c>
      <c r="U37" s="260"/>
      <c r="V37" s="260"/>
      <c r="W37" s="158"/>
      <c r="X37" s="174">
        <f>X36*0.1</f>
        <v>0</v>
      </c>
      <c r="Y37" s="17"/>
      <c r="Z37" s="17"/>
    </row>
    <row r="38" spans="1:26" s="1" customFormat="1" ht="25.95" customHeight="1">
      <c r="A38" s="17"/>
      <c r="B38" s="250"/>
      <c r="C38" s="251"/>
      <c r="D38" s="251"/>
      <c r="E38" s="251"/>
      <c r="F38" s="251"/>
      <c r="G38" s="251"/>
      <c r="H38" s="251"/>
      <c r="I38" s="251"/>
      <c r="J38" s="251"/>
      <c r="K38" s="251"/>
      <c r="L38" s="251"/>
      <c r="M38" s="251"/>
      <c r="N38" s="251"/>
      <c r="O38" s="251"/>
      <c r="P38" s="251"/>
      <c r="Q38" s="251"/>
      <c r="R38" s="251"/>
      <c r="S38" s="252"/>
      <c r="T38" s="258" t="s">
        <v>27</v>
      </c>
      <c r="U38" s="257"/>
      <c r="V38" s="257"/>
      <c r="W38" s="201">
        <v>0</v>
      </c>
      <c r="X38" s="175">
        <f>SUM(X36*0.2)*W38</f>
        <v>0</v>
      </c>
      <c r="Y38" s="17"/>
      <c r="Z38" s="17"/>
    </row>
    <row r="39" spans="1:26" s="1" customFormat="1" ht="25.95" customHeight="1">
      <c r="A39" s="17"/>
      <c r="B39" s="250"/>
      <c r="C39" s="251"/>
      <c r="D39" s="251"/>
      <c r="E39" s="251"/>
      <c r="F39" s="251"/>
      <c r="G39" s="251"/>
      <c r="H39" s="251"/>
      <c r="I39" s="251"/>
      <c r="J39" s="251"/>
      <c r="K39" s="251"/>
      <c r="L39" s="251"/>
      <c r="M39" s="251"/>
      <c r="N39" s="251"/>
      <c r="O39" s="251"/>
      <c r="P39" s="251"/>
      <c r="Q39" s="251"/>
      <c r="R39" s="251"/>
      <c r="S39" s="252"/>
      <c r="T39" s="259" t="s">
        <v>360</v>
      </c>
      <c r="U39" s="260"/>
      <c r="V39" s="260"/>
      <c r="W39" s="70"/>
      <c r="X39" s="174">
        <f>SUM(X36:X38)</f>
        <v>0</v>
      </c>
      <c r="Y39" s="17"/>
      <c r="Z39" s="17"/>
    </row>
    <row r="40" spans="1:26" s="1" customFormat="1" ht="25.95" customHeight="1">
      <c r="A40" s="17"/>
      <c r="B40" s="250"/>
      <c r="C40" s="251"/>
      <c r="D40" s="251"/>
      <c r="E40" s="251"/>
      <c r="F40" s="251"/>
      <c r="G40" s="251"/>
      <c r="H40" s="251"/>
      <c r="I40" s="251"/>
      <c r="J40" s="251"/>
      <c r="K40" s="251"/>
      <c r="L40" s="251"/>
      <c r="M40" s="251"/>
      <c r="N40" s="251"/>
      <c r="O40" s="251"/>
      <c r="P40" s="251"/>
      <c r="Q40" s="251"/>
      <c r="R40" s="251"/>
      <c r="S40" s="252"/>
      <c r="T40" s="256" t="s">
        <v>28</v>
      </c>
      <c r="U40" s="257"/>
      <c r="V40" s="257"/>
      <c r="W40" s="142"/>
      <c r="X40" s="173">
        <f>X39*15%</f>
        <v>0</v>
      </c>
      <c r="Y40" s="17"/>
      <c r="Z40" s="17"/>
    </row>
    <row r="41" spans="1:26" s="1" customFormat="1" ht="28.95" customHeight="1">
      <c r="A41" s="17"/>
      <c r="B41" s="253"/>
      <c r="C41" s="254"/>
      <c r="D41" s="254"/>
      <c r="E41" s="254"/>
      <c r="F41" s="254"/>
      <c r="G41" s="254"/>
      <c r="H41" s="254"/>
      <c r="I41" s="254"/>
      <c r="J41" s="254"/>
      <c r="K41" s="254"/>
      <c r="L41" s="254"/>
      <c r="M41" s="254"/>
      <c r="N41" s="254"/>
      <c r="O41" s="254"/>
      <c r="P41" s="254"/>
      <c r="Q41" s="254"/>
      <c r="R41" s="254"/>
      <c r="S41" s="255"/>
      <c r="T41" s="261" t="s">
        <v>361</v>
      </c>
      <c r="U41" s="262"/>
      <c r="V41" s="262"/>
      <c r="W41" s="170"/>
      <c r="X41" s="176">
        <f>SUM(X39:X40)</f>
        <v>0</v>
      </c>
      <c r="Y41" s="17"/>
      <c r="Z41" s="17"/>
    </row>
    <row r="42" spans="1:26" s="1" customFormat="1" ht="6" customHeight="1">
      <c r="A42" s="17"/>
      <c r="B42" s="60"/>
      <c r="C42" s="60"/>
      <c r="D42" s="60"/>
      <c r="E42" s="60"/>
      <c r="F42" s="60"/>
      <c r="G42" s="60"/>
      <c r="H42" s="60"/>
      <c r="I42" s="60"/>
      <c r="J42" s="60"/>
      <c r="K42" s="60"/>
      <c r="L42" s="60"/>
      <c r="M42" s="60"/>
      <c r="N42" s="60"/>
      <c r="O42" s="60"/>
      <c r="P42" s="60"/>
      <c r="Q42" s="60"/>
      <c r="R42" s="17"/>
      <c r="S42" s="17"/>
      <c r="T42" s="17"/>
      <c r="U42" s="17"/>
      <c r="V42" s="17"/>
      <c r="W42" s="17"/>
      <c r="X42" s="17"/>
      <c r="Y42" s="17"/>
      <c r="Z42" s="17"/>
    </row>
    <row r="43" spans="1:26" s="1" customFormat="1" ht="30" customHeight="1">
      <c r="A43" s="17"/>
      <c r="B43" s="453" t="s">
        <v>29</v>
      </c>
      <c r="C43" s="454"/>
      <c r="D43" s="454"/>
      <c r="E43" s="454"/>
      <c r="F43" s="454"/>
      <c r="G43" s="454"/>
      <c r="H43" s="454"/>
      <c r="I43" s="454"/>
      <c r="J43" s="454"/>
      <c r="K43" s="454"/>
      <c r="L43" s="454"/>
      <c r="M43" s="454"/>
      <c r="N43" s="454"/>
      <c r="O43" s="454"/>
      <c r="P43" s="454"/>
      <c r="Q43" s="454"/>
      <c r="R43" s="454"/>
      <c r="S43" s="454"/>
      <c r="T43" s="454"/>
      <c r="U43" s="454"/>
      <c r="V43" s="454"/>
      <c r="W43" s="454"/>
      <c r="X43" s="455"/>
      <c r="Y43" s="17"/>
      <c r="Z43" s="17"/>
    </row>
    <row r="44" spans="1:26" s="1" customFormat="1" ht="6"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s="5" customFormat="1" ht="30" customHeight="1">
      <c r="A45" s="50"/>
      <c r="B45" s="272" t="s">
        <v>594</v>
      </c>
      <c r="C45" s="272"/>
      <c r="D45" s="272"/>
      <c r="E45" s="272"/>
      <c r="F45" s="272"/>
      <c r="G45" s="272"/>
      <c r="H45" s="272"/>
      <c r="I45" s="272"/>
      <c r="J45" s="272"/>
      <c r="K45" s="272"/>
      <c r="L45" s="272"/>
      <c r="M45" s="272"/>
      <c r="N45" s="272"/>
      <c r="O45" s="272"/>
      <c r="P45" s="272"/>
      <c r="Q45" s="272"/>
      <c r="R45" s="272"/>
      <c r="S45" s="272"/>
      <c r="T45" s="272"/>
      <c r="U45" s="272"/>
      <c r="V45" s="272"/>
      <c r="W45" s="272"/>
      <c r="X45" s="272"/>
      <c r="Y45" s="17"/>
      <c r="Z45" s="16"/>
    </row>
    <row r="46" spans="1:26" s="5" customFormat="1" ht="60" customHeight="1">
      <c r="A46" s="50"/>
      <c r="B46" s="251"/>
      <c r="C46" s="251"/>
      <c r="D46" s="251"/>
      <c r="E46" s="251"/>
      <c r="F46" s="251"/>
      <c r="G46" s="251"/>
      <c r="H46" s="251"/>
      <c r="I46" s="251"/>
      <c r="J46" s="251"/>
      <c r="K46" s="251"/>
      <c r="L46" s="251"/>
      <c r="M46" s="251"/>
      <c r="N46" s="251"/>
      <c r="O46" s="251"/>
      <c r="P46" s="251"/>
      <c r="Q46" s="251"/>
      <c r="R46" s="251"/>
      <c r="S46" s="251"/>
      <c r="T46" s="251"/>
      <c r="U46" s="251"/>
      <c r="V46" s="251"/>
      <c r="W46" s="251"/>
      <c r="X46" s="251"/>
      <c r="Y46" s="17"/>
      <c r="Z46" s="16"/>
    </row>
    <row r="48" spans="1:26" ht="7.95" customHeight="1"/>
    <row r="49" spans="2:13" ht="30.75" customHeight="1">
      <c r="B49" s="273"/>
      <c r="C49" s="273"/>
      <c r="D49" s="273"/>
      <c r="E49" s="273"/>
      <c r="F49" s="273"/>
      <c r="G49" s="273"/>
      <c r="H49" s="273"/>
      <c r="I49" s="273"/>
      <c r="J49" s="273"/>
      <c r="K49" s="273"/>
      <c r="L49" s="273"/>
      <c r="M49" s="273"/>
    </row>
    <row r="50" spans="2:13">
      <c r="B50" s="13"/>
      <c r="C50" s="13"/>
      <c r="D50" s="13"/>
      <c r="E50" s="13"/>
      <c r="F50" s="13"/>
      <c r="G50" s="13"/>
      <c r="H50" s="13"/>
      <c r="I50" s="13"/>
      <c r="J50" s="13"/>
      <c r="K50" s="13"/>
      <c r="L50" s="13"/>
      <c r="M50" s="13"/>
    </row>
    <row r="51" spans="2:13">
      <c r="B51" s="13"/>
      <c r="C51" s="241"/>
      <c r="D51" s="241"/>
      <c r="E51" s="241"/>
      <c r="F51" s="241"/>
      <c r="G51" s="241"/>
      <c r="H51" s="241"/>
      <c r="I51" s="241"/>
      <c r="J51" s="241"/>
      <c r="K51" s="241"/>
      <c r="L51" s="241"/>
      <c r="M51" s="13"/>
    </row>
    <row r="52" spans="2:13">
      <c r="B52" s="13"/>
      <c r="C52" s="241"/>
      <c r="D52" s="241"/>
      <c r="E52" s="241"/>
      <c r="F52" s="241"/>
      <c r="G52" s="241"/>
      <c r="H52" s="241"/>
      <c r="I52" s="241"/>
      <c r="J52" s="241"/>
      <c r="K52" s="241"/>
      <c r="L52" s="241"/>
      <c r="M52" s="13"/>
    </row>
    <row r="53" spans="2:13">
      <c r="B53" s="13"/>
      <c r="C53" s="241"/>
      <c r="D53" s="241"/>
      <c r="E53" s="241"/>
      <c r="F53" s="241"/>
      <c r="G53" s="241"/>
      <c r="H53" s="241"/>
      <c r="I53" s="241"/>
      <c r="J53" s="241"/>
      <c r="K53" s="241"/>
      <c r="L53" s="241"/>
      <c r="M53" s="13"/>
    </row>
    <row r="54" spans="2:13">
      <c r="B54" s="13"/>
      <c r="C54" s="267"/>
      <c r="D54" s="267"/>
      <c r="E54" s="267"/>
      <c r="F54" s="13"/>
      <c r="G54" s="268"/>
      <c r="H54" s="268"/>
      <c r="I54" s="268"/>
      <c r="J54" s="268"/>
      <c r="K54" s="268"/>
      <c r="L54" s="268"/>
      <c r="M54" s="13"/>
    </row>
    <row r="55" spans="2:13">
      <c r="B55" s="13"/>
      <c r="C55" s="13"/>
      <c r="D55" s="13"/>
      <c r="E55" s="13"/>
      <c r="F55" s="13"/>
      <c r="G55" s="13"/>
      <c r="H55" s="13"/>
      <c r="I55" s="13"/>
      <c r="J55" s="13"/>
      <c r="K55" s="13"/>
      <c r="L55" s="13"/>
      <c r="M55" s="13"/>
    </row>
    <row r="56" spans="2:13" ht="7.5" customHeight="1">
      <c r="B56" s="13"/>
      <c r="C56" s="270"/>
      <c r="D56" s="270"/>
      <c r="E56" s="270"/>
      <c r="F56" s="13"/>
      <c r="G56" s="271"/>
      <c r="H56" s="271"/>
      <c r="I56" s="271"/>
      <c r="J56" s="271"/>
      <c r="K56" s="271"/>
      <c r="L56" s="271"/>
      <c r="M56" s="13"/>
    </row>
    <row r="57" spans="2:13" ht="9" customHeight="1">
      <c r="B57" s="13"/>
      <c r="C57" s="13"/>
      <c r="D57" s="13"/>
      <c r="E57" s="13"/>
      <c r="F57" s="13"/>
      <c r="G57" s="13"/>
      <c r="H57" s="13"/>
      <c r="I57" s="13"/>
      <c r="J57" s="13"/>
      <c r="K57" s="13"/>
      <c r="L57" s="13"/>
      <c r="M57" s="13"/>
    </row>
    <row r="58" spans="2:13" ht="21" customHeight="1">
      <c r="B58" s="13"/>
      <c r="C58" s="270"/>
      <c r="D58" s="270"/>
      <c r="E58" s="270"/>
      <c r="F58" s="13"/>
      <c r="G58" s="271"/>
      <c r="H58" s="271"/>
      <c r="I58" s="271"/>
      <c r="J58" s="271"/>
      <c r="K58" s="271"/>
      <c r="L58" s="271"/>
      <c r="M58" s="13"/>
    </row>
    <row r="59" spans="2:13" ht="9" customHeight="1">
      <c r="B59" s="13"/>
      <c r="C59" s="13"/>
      <c r="D59" s="13"/>
      <c r="E59" s="13"/>
      <c r="F59" s="13"/>
      <c r="G59" s="13"/>
      <c r="H59" s="13"/>
      <c r="I59" s="13"/>
      <c r="J59" s="13"/>
      <c r="K59" s="13"/>
      <c r="L59" s="13"/>
      <c r="M59" s="13"/>
    </row>
    <row r="60" spans="2:13" ht="30" customHeight="1">
      <c r="B60" s="13"/>
      <c r="C60" s="270"/>
      <c r="D60" s="270"/>
      <c r="E60" s="270"/>
      <c r="F60" s="13"/>
      <c r="G60" s="269"/>
      <c r="H60" s="269"/>
      <c r="I60" s="269"/>
      <c r="J60" s="269"/>
      <c r="K60" s="269"/>
      <c r="L60" s="269"/>
      <c r="M60" s="13"/>
    </row>
    <row r="61" spans="2:13" ht="4.95" customHeight="1">
      <c r="B61" s="13"/>
      <c r="C61" s="13"/>
      <c r="D61" s="13"/>
      <c r="E61" s="13"/>
      <c r="F61" s="13"/>
      <c r="G61" s="13"/>
      <c r="H61" s="13"/>
      <c r="I61" s="13"/>
      <c r="J61" s="13"/>
      <c r="K61" s="13"/>
      <c r="L61" s="13"/>
      <c r="M61" s="13"/>
    </row>
    <row r="62" spans="2:13">
      <c r="B62" s="13"/>
      <c r="C62" s="13"/>
      <c r="D62" s="13"/>
      <c r="E62" s="13"/>
      <c r="F62" s="13"/>
      <c r="G62" s="269"/>
      <c r="H62" s="269"/>
      <c r="I62" s="269"/>
      <c r="J62" s="269"/>
      <c r="K62" s="269"/>
      <c r="L62" s="269"/>
      <c r="M62" s="13"/>
    </row>
    <row r="63" spans="2:13">
      <c r="B63" s="13"/>
      <c r="C63" s="13"/>
      <c r="D63" s="13"/>
      <c r="E63" s="13"/>
      <c r="F63" s="13"/>
      <c r="G63" s="1"/>
      <c r="H63" s="1"/>
      <c r="I63" s="1"/>
      <c r="J63" s="1"/>
      <c r="K63" s="1"/>
      <c r="L63" s="1"/>
      <c r="M63" s="13"/>
    </row>
    <row r="64" spans="2:13">
      <c r="B64" s="13"/>
      <c r="C64" s="270"/>
      <c r="D64" s="270"/>
      <c r="E64" s="270"/>
      <c r="F64" s="13"/>
      <c r="G64" s="269"/>
      <c r="H64" s="269"/>
      <c r="I64" s="269"/>
      <c r="J64" s="269"/>
      <c r="K64" s="269"/>
      <c r="L64" s="269"/>
      <c r="M64" s="13"/>
    </row>
  </sheetData>
  <protectedRanges>
    <protectedRange sqref="B45" name="Show Date Venue Info"/>
    <protectedRange sqref="Q27" name="Deadline Date_1"/>
    <protectedRange sqref="B43" name="Submission Details_1"/>
  </protectedRanges>
  <mergeCells count="77">
    <mergeCell ref="B24:X24"/>
    <mergeCell ref="C54:E54"/>
    <mergeCell ref="G54:L54"/>
    <mergeCell ref="G62:L62"/>
    <mergeCell ref="C64:E64"/>
    <mergeCell ref="G64:L64"/>
    <mergeCell ref="C56:E56"/>
    <mergeCell ref="G56:L56"/>
    <mergeCell ref="C58:E58"/>
    <mergeCell ref="G58:L58"/>
    <mergeCell ref="C60:E60"/>
    <mergeCell ref="G60:L60"/>
    <mergeCell ref="B43:X43"/>
    <mergeCell ref="B45:X45"/>
    <mergeCell ref="B46:X46"/>
    <mergeCell ref="B49:M49"/>
    <mergeCell ref="C51:L53"/>
    <mergeCell ref="B34:C34"/>
    <mergeCell ref="D34:O34"/>
    <mergeCell ref="Q34:V34"/>
    <mergeCell ref="B35:X35"/>
    <mergeCell ref="B36:S41"/>
    <mergeCell ref="T36:V36"/>
    <mergeCell ref="T38:V38"/>
    <mergeCell ref="T39:V39"/>
    <mergeCell ref="T40:V40"/>
    <mergeCell ref="T41:V41"/>
    <mergeCell ref="T37:V37"/>
    <mergeCell ref="B33:C33"/>
    <mergeCell ref="D33:O33"/>
    <mergeCell ref="Q33:V33"/>
    <mergeCell ref="B31:C31"/>
    <mergeCell ref="D31:O31"/>
    <mergeCell ref="Q31:V31"/>
    <mergeCell ref="B32:C32"/>
    <mergeCell ref="D32:O32"/>
    <mergeCell ref="Q32:V32"/>
    <mergeCell ref="B29:C29"/>
    <mergeCell ref="D29:O29"/>
    <mergeCell ref="Q29:V29"/>
    <mergeCell ref="B30:C30"/>
    <mergeCell ref="D30:O30"/>
    <mergeCell ref="Q30:V30"/>
    <mergeCell ref="B26:X26"/>
    <mergeCell ref="D27:O27"/>
    <mergeCell ref="Q27:V27"/>
    <mergeCell ref="B28:C28"/>
    <mergeCell ref="D28:O28"/>
    <mergeCell ref="Q28:V28"/>
    <mergeCell ref="W28:X28"/>
    <mergeCell ref="B14:I14"/>
    <mergeCell ref="O14:Q14"/>
    <mergeCell ref="S14:X14"/>
    <mergeCell ref="B16:I16"/>
    <mergeCell ref="B18:X18"/>
    <mergeCell ref="B10:I10"/>
    <mergeCell ref="O10:Q10"/>
    <mergeCell ref="S10:X10"/>
    <mergeCell ref="B12:I12"/>
    <mergeCell ref="O12:Q12"/>
    <mergeCell ref="S12:X12"/>
    <mergeCell ref="B20:X20"/>
    <mergeCell ref="B22:X22"/>
    <mergeCell ref="B21:X21"/>
    <mergeCell ref="B3:X3"/>
    <mergeCell ref="A1:S1"/>
    <mergeCell ref="T1:Y1"/>
    <mergeCell ref="B4:I4"/>
    <mergeCell ref="O4:Q4"/>
    <mergeCell ref="S4:X4"/>
    <mergeCell ref="B2:X2"/>
    <mergeCell ref="B6:I6"/>
    <mergeCell ref="O6:Q6"/>
    <mergeCell ref="S6:X6"/>
    <mergeCell ref="B8:I8"/>
    <mergeCell ref="O8:Q8"/>
    <mergeCell ref="S8:X8"/>
  </mergeCells>
  <hyperlinks>
    <hyperlink ref="D29:O29" location="'1. Fascia &amp; Carpets'!A1" display="Fascia and Carpets " xr:uid="{41F77F8F-1565-4049-A555-7CB3D01C4CE6}"/>
    <hyperlink ref="D30:O30" location="'2. Power &amp; Lighting'!A1" display="Power and Lighting " xr:uid="{4F1833E8-3621-F14C-9E6D-622ECA18E538}"/>
    <hyperlink ref="D31:O31" location="'3. Shell Scheme Extras'!A1" display="Shell Scheme Extras " xr:uid="{B30C4392-9FC9-DB4F-9F95-F4E26A85FFC6}"/>
    <hyperlink ref="D33:O33" location="'5. Furniture'!A1" display="Furniture" xr:uid="{EA77CDF5-6359-7345-A09D-55D45842D52F}"/>
    <hyperlink ref="D28:O28" location="'T''s &amp; C''s'!A1" display="Terms and Conditions" xr:uid="{89332706-CBDA-F64E-A0E3-2FC47353E4EA}"/>
    <hyperlink ref="D32:O32" location="'4. Branding'!A1" display="Branding" xr:uid="{FA1D57DE-229F-C44B-988F-175C281F13B8}"/>
    <hyperlink ref="D34:O34" location="'6. AV &amp; IT'!A1" display="Audio, Visual and IT" xr:uid="{2778ADDB-73A6-B94A-9F0A-928AFCBE18DD}"/>
  </hyperlinks>
  <pageMargins left="0.7" right="0.7" top="0.75" bottom="0.75" header="0.3" footer="0.3"/>
  <pageSetup paperSize="9"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C5DD-B84D-41EB-84F5-FF2EC73CFD3A}">
  <sheetPr>
    <tabColor theme="0" tint="-0.14999847407452621"/>
  </sheetPr>
  <dimension ref="A1:Q100"/>
  <sheetViews>
    <sheetView view="pageBreakPreview" zoomScale="90" zoomScaleNormal="100" zoomScaleSheetLayoutView="90" workbookViewId="0">
      <selection activeCell="R71" sqref="R71"/>
    </sheetView>
  </sheetViews>
  <sheetFormatPr defaultColWidth="9.109375" defaultRowHeight="14.4"/>
  <cols>
    <col min="1" max="17" width="8.6640625" style="38" customWidth="1"/>
  </cols>
  <sheetData>
    <row r="1" spans="1:12">
      <c r="A1" s="385"/>
      <c r="B1" s="385"/>
      <c r="C1" s="385"/>
      <c r="D1" s="385"/>
      <c r="E1" s="385"/>
      <c r="F1" s="385"/>
      <c r="G1" s="385"/>
      <c r="H1" s="385"/>
      <c r="I1" s="385"/>
      <c r="J1" s="385"/>
      <c r="K1" s="385"/>
      <c r="L1" s="385"/>
    </row>
    <row r="2" spans="1:12">
      <c r="A2" s="385"/>
      <c r="B2" s="385"/>
      <c r="C2" s="385"/>
      <c r="D2" s="385"/>
      <c r="E2" s="385"/>
      <c r="F2" s="385"/>
      <c r="G2" s="385"/>
      <c r="H2" s="385"/>
      <c r="I2" s="385"/>
      <c r="J2" s="385"/>
      <c r="K2" s="385"/>
      <c r="L2" s="385"/>
    </row>
    <row r="3" spans="1:12">
      <c r="A3" s="385"/>
      <c r="B3" s="385"/>
      <c r="C3" s="385"/>
      <c r="D3" s="385"/>
      <c r="E3" s="385"/>
      <c r="F3" s="385"/>
      <c r="G3" s="385"/>
      <c r="H3" s="385"/>
      <c r="I3" s="385"/>
      <c r="J3" s="385"/>
      <c r="K3" s="385"/>
      <c r="L3" s="385"/>
    </row>
    <row r="4" spans="1:12">
      <c r="A4" s="385"/>
      <c r="B4" s="385"/>
      <c r="C4" s="385"/>
      <c r="D4" s="385"/>
      <c r="E4" s="385"/>
      <c r="F4" s="385"/>
      <c r="G4" s="385"/>
      <c r="H4" s="385"/>
      <c r="I4" s="385"/>
      <c r="J4" s="385"/>
      <c r="K4" s="385"/>
      <c r="L4" s="385"/>
    </row>
    <row r="5" spans="1:12">
      <c r="A5" s="385"/>
      <c r="B5" s="385"/>
      <c r="C5" s="385"/>
      <c r="D5" s="385"/>
      <c r="E5" s="385"/>
      <c r="F5" s="385"/>
      <c r="G5" s="385"/>
      <c r="H5" s="385"/>
      <c r="I5" s="385"/>
      <c r="J5" s="385"/>
      <c r="K5" s="385"/>
      <c r="L5" s="385"/>
    </row>
    <row r="6" spans="1:12">
      <c r="A6" s="385"/>
      <c r="B6" s="385"/>
      <c r="C6" s="385"/>
      <c r="D6" s="385"/>
      <c r="E6" s="385"/>
      <c r="F6" s="385"/>
      <c r="G6" s="385"/>
      <c r="H6" s="385"/>
      <c r="I6" s="385"/>
      <c r="J6" s="385"/>
      <c r="K6" s="385"/>
      <c r="L6" s="385"/>
    </row>
    <row r="7" spans="1:12">
      <c r="A7" s="385"/>
      <c r="B7" s="385"/>
      <c r="C7" s="385"/>
      <c r="D7" s="385"/>
      <c r="E7" s="385"/>
      <c r="F7" s="385"/>
      <c r="G7" s="385"/>
      <c r="H7" s="385"/>
      <c r="I7" s="385"/>
      <c r="J7" s="385"/>
      <c r="K7" s="385"/>
      <c r="L7" s="385"/>
    </row>
    <row r="8" spans="1:12">
      <c r="A8" s="385"/>
      <c r="B8" s="385"/>
      <c r="C8" s="385"/>
      <c r="D8" s="385"/>
      <c r="E8" s="385"/>
      <c r="F8" s="385"/>
      <c r="G8" s="385"/>
      <c r="H8" s="385"/>
      <c r="I8" s="385"/>
      <c r="J8" s="385"/>
      <c r="K8" s="385"/>
      <c r="L8" s="385"/>
    </row>
    <row r="9" spans="1:12">
      <c r="A9" s="385"/>
      <c r="B9" s="385"/>
      <c r="C9" s="385"/>
      <c r="D9" s="385"/>
      <c r="E9" s="385"/>
      <c r="F9" s="385"/>
      <c r="G9" s="385"/>
      <c r="H9" s="385"/>
      <c r="I9" s="385"/>
      <c r="J9" s="385"/>
      <c r="K9" s="385"/>
      <c r="L9" s="385"/>
    </row>
    <row r="10" spans="1:12">
      <c r="A10" s="385"/>
      <c r="B10" s="385"/>
      <c r="C10" s="385"/>
      <c r="D10" s="385"/>
      <c r="E10" s="385"/>
      <c r="F10" s="385"/>
      <c r="G10" s="385"/>
      <c r="H10" s="385"/>
      <c r="I10" s="385"/>
      <c r="J10" s="385"/>
      <c r="K10" s="385"/>
      <c r="L10" s="385"/>
    </row>
    <row r="11" spans="1:12">
      <c r="A11" s="385"/>
      <c r="B11" s="385"/>
      <c r="C11" s="385"/>
      <c r="D11" s="385"/>
      <c r="E11" s="385"/>
      <c r="F11" s="385"/>
      <c r="G11" s="385"/>
      <c r="H11" s="385"/>
      <c r="I11" s="385"/>
      <c r="J11" s="385"/>
      <c r="K11" s="385"/>
      <c r="L11" s="385"/>
    </row>
    <row r="12" spans="1:12">
      <c r="A12" s="385"/>
      <c r="B12" s="385"/>
      <c r="C12" s="385"/>
      <c r="D12" s="385"/>
      <c r="E12" s="385"/>
      <c r="F12" s="385"/>
      <c r="G12" s="385"/>
      <c r="H12" s="385"/>
      <c r="I12" s="385"/>
      <c r="J12" s="385"/>
      <c r="K12" s="385"/>
      <c r="L12" s="385"/>
    </row>
    <row r="13" spans="1:12">
      <c r="A13" s="385"/>
      <c r="B13" s="385"/>
      <c r="C13" s="385"/>
      <c r="D13" s="385"/>
      <c r="E13" s="385"/>
      <c r="F13" s="385"/>
      <c r="G13" s="385"/>
      <c r="H13" s="385"/>
      <c r="I13" s="385"/>
      <c r="J13" s="385"/>
      <c r="K13" s="385"/>
      <c r="L13" s="385"/>
    </row>
    <row r="14" spans="1:12">
      <c r="A14" s="385"/>
      <c r="B14" s="385"/>
      <c r="C14" s="385"/>
      <c r="D14" s="385"/>
      <c r="E14" s="385"/>
      <c r="F14" s="385"/>
      <c r="G14" s="385"/>
      <c r="H14" s="385"/>
      <c r="I14" s="385"/>
      <c r="J14" s="385"/>
      <c r="K14" s="385"/>
      <c r="L14" s="385"/>
    </row>
    <row r="15" spans="1:12">
      <c r="A15" s="385"/>
      <c r="B15" s="385"/>
      <c r="C15" s="385"/>
      <c r="D15" s="385"/>
      <c r="E15" s="385"/>
      <c r="F15" s="385"/>
      <c r="G15" s="385"/>
      <c r="H15" s="385"/>
      <c r="I15" s="385"/>
      <c r="J15" s="385"/>
      <c r="K15" s="385"/>
      <c r="L15" s="385"/>
    </row>
    <row r="16" spans="1:12">
      <c r="A16" s="385"/>
      <c r="B16" s="385"/>
      <c r="C16" s="385"/>
      <c r="D16" s="385"/>
      <c r="E16" s="385"/>
      <c r="F16" s="385"/>
      <c r="G16" s="385"/>
      <c r="H16" s="385"/>
      <c r="I16" s="385"/>
      <c r="J16" s="385"/>
      <c r="K16" s="385"/>
      <c r="L16" s="385"/>
    </row>
    <row r="17" spans="1:12">
      <c r="A17" s="385"/>
      <c r="B17" s="385"/>
      <c r="C17" s="385"/>
      <c r="D17" s="385"/>
      <c r="E17" s="385"/>
      <c r="F17" s="385"/>
      <c r="G17" s="385"/>
      <c r="H17" s="385"/>
      <c r="I17" s="385"/>
      <c r="J17" s="385"/>
      <c r="K17" s="385"/>
      <c r="L17" s="385"/>
    </row>
    <row r="18" spans="1:12">
      <c r="A18" s="385"/>
      <c r="B18" s="385"/>
      <c r="C18" s="385"/>
      <c r="D18" s="385"/>
      <c r="E18" s="385"/>
      <c r="F18" s="385"/>
      <c r="G18" s="385"/>
      <c r="H18" s="385"/>
      <c r="I18" s="385"/>
      <c r="J18" s="385"/>
      <c r="K18" s="385"/>
      <c r="L18" s="385"/>
    </row>
    <row r="19" spans="1:12">
      <c r="A19" s="385"/>
      <c r="B19" s="385"/>
      <c r="C19" s="385"/>
      <c r="D19" s="385"/>
      <c r="E19" s="385"/>
      <c r="F19" s="385"/>
      <c r="G19" s="385"/>
      <c r="H19" s="385"/>
      <c r="I19" s="385"/>
      <c r="J19" s="385"/>
      <c r="K19" s="385"/>
      <c r="L19" s="385"/>
    </row>
    <row r="20" spans="1:12">
      <c r="A20" s="385"/>
      <c r="B20" s="385"/>
      <c r="C20" s="385"/>
      <c r="D20" s="385"/>
      <c r="E20" s="385"/>
      <c r="F20" s="385"/>
      <c r="G20" s="385"/>
      <c r="H20" s="385"/>
      <c r="I20" s="385"/>
      <c r="J20" s="385"/>
      <c r="K20" s="385"/>
      <c r="L20" s="385"/>
    </row>
    <row r="21" spans="1:12">
      <c r="A21" s="385"/>
      <c r="B21" s="385"/>
      <c r="C21" s="385"/>
      <c r="D21" s="385"/>
      <c r="E21" s="385"/>
      <c r="F21" s="385"/>
      <c r="G21" s="385"/>
      <c r="H21" s="385"/>
      <c r="I21" s="385"/>
      <c r="J21" s="385"/>
      <c r="K21" s="385"/>
      <c r="L21" s="385"/>
    </row>
    <row r="22" spans="1:12">
      <c r="A22" s="385"/>
      <c r="B22" s="385"/>
      <c r="C22" s="385"/>
      <c r="D22" s="385"/>
      <c r="E22" s="385"/>
      <c r="F22" s="385"/>
      <c r="G22" s="385"/>
      <c r="H22" s="385"/>
      <c r="I22" s="385"/>
      <c r="J22" s="385"/>
      <c r="K22" s="385"/>
      <c r="L22" s="385"/>
    </row>
    <row r="23" spans="1:12">
      <c r="A23" s="385"/>
      <c r="B23" s="385"/>
      <c r="C23" s="385"/>
      <c r="D23" s="385"/>
      <c r="E23" s="385"/>
      <c r="F23" s="385"/>
      <c r="G23" s="385"/>
      <c r="H23" s="385"/>
      <c r="I23" s="385"/>
      <c r="J23" s="385"/>
      <c r="K23" s="385"/>
      <c r="L23" s="385"/>
    </row>
    <row r="24" spans="1:12">
      <c r="A24" s="385"/>
      <c r="B24" s="385"/>
      <c r="C24" s="385"/>
      <c r="D24" s="385"/>
      <c r="E24" s="385"/>
      <c r="F24" s="385"/>
      <c r="G24" s="385"/>
      <c r="H24" s="385"/>
      <c r="I24" s="385"/>
      <c r="J24" s="385"/>
      <c r="K24" s="385"/>
      <c r="L24" s="385"/>
    </row>
    <row r="25" spans="1:12">
      <c r="A25" s="385"/>
      <c r="B25" s="385"/>
      <c r="C25" s="385"/>
      <c r="D25" s="385"/>
      <c r="E25" s="385"/>
      <c r="F25" s="385"/>
      <c r="G25" s="385"/>
      <c r="H25" s="385"/>
      <c r="I25" s="385"/>
      <c r="J25" s="385"/>
      <c r="K25" s="385"/>
      <c r="L25" s="385"/>
    </row>
    <row r="26" spans="1:12">
      <c r="A26" s="385"/>
      <c r="B26" s="385"/>
      <c r="C26" s="385"/>
      <c r="D26" s="385"/>
      <c r="E26" s="385"/>
      <c r="F26" s="385"/>
      <c r="G26" s="385"/>
      <c r="H26" s="385"/>
      <c r="I26" s="385"/>
      <c r="J26" s="385"/>
      <c r="K26" s="385"/>
      <c r="L26" s="385"/>
    </row>
    <row r="27" spans="1:12">
      <c r="A27" s="385"/>
      <c r="B27" s="385"/>
      <c r="C27" s="385"/>
      <c r="D27" s="385"/>
      <c r="E27" s="385"/>
      <c r="F27" s="385"/>
      <c r="G27" s="385"/>
      <c r="H27" s="385"/>
      <c r="I27" s="385"/>
      <c r="J27" s="385"/>
      <c r="K27" s="385"/>
      <c r="L27" s="385"/>
    </row>
    <row r="28" spans="1:12">
      <c r="A28" s="385"/>
      <c r="B28" s="385"/>
      <c r="C28" s="385"/>
      <c r="D28" s="385"/>
      <c r="E28" s="385"/>
      <c r="F28" s="385"/>
      <c r="G28" s="385"/>
      <c r="H28" s="385"/>
      <c r="I28" s="385"/>
      <c r="J28" s="385"/>
      <c r="K28" s="385"/>
      <c r="L28" s="385"/>
    </row>
    <row r="29" spans="1:12">
      <c r="A29" s="385"/>
      <c r="B29" s="385"/>
      <c r="C29" s="385"/>
      <c r="D29" s="385"/>
      <c r="E29" s="385"/>
      <c r="F29" s="385"/>
      <c r="G29" s="385"/>
      <c r="H29" s="385"/>
      <c r="I29" s="385"/>
      <c r="J29" s="385"/>
      <c r="K29" s="385"/>
      <c r="L29" s="385"/>
    </row>
    <row r="30" spans="1:12">
      <c r="A30" s="385"/>
      <c r="B30" s="385"/>
      <c r="C30" s="385"/>
      <c r="D30" s="385"/>
      <c r="E30" s="385"/>
      <c r="F30" s="385"/>
      <c r="G30" s="385"/>
      <c r="H30" s="385"/>
      <c r="I30" s="385"/>
      <c r="J30" s="385"/>
      <c r="K30" s="385"/>
      <c r="L30" s="385"/>
    </row>
    <row r="31" spans="1:12">
      <c r="A31" s="385"/>
      <c r="B31" s="385"/>
      <c r="C31" s="385"/>
      <c r="D31" s="385"/>
      <c r="E31" s="385"/>
      <c r="F31" s="385"/>
      <c r="G31" s="385"/>
      <c r="H31" s="385"/>
      <c r="I31" s="385"/>
      <c r="J31" s="385"/>
      <c r="K31" s="385"/>
      <c r="L31" s="385"/>
    </row>
    <row r="32" spans="1:12">
      <c r="A32" s="385"/>
      <c r="B32" s="385"/>
      <c r="C32" s="385"/>
      <c r="D32" s="385"/>
      <c r="E32" s="385"/>
      <c r="F32" s="385"/>
      <c r="G32" s="385"/>
      <c r="H32" s="385"/>
      <c r="I32" s="385"/>
      <c r="J32" s="385"/>
      <c r="K32" s="385"/>
      <c r="L32" s="385"/>
    </row>
    <row r="33" spans="1:12">
      <c r="A33" s="385"/>
      <c r="B33" s="385"/>
      <c r="C33" s="385"/>
      <c r="D33" s="385"/>
      <c r="E33" s="385"/>
      <c r="F33" s="385"/>
      <c r="G33" s="385"/>
      <c r="H33" s="385"/>
      <c r="I33" s="385"/>
      <c r="J33" s="385"/>
      <c r="K33" s="385"/>
      <c r="L33" s="385"/>
    </row>
    <row r="34" spans="1:12">
      <c r="A34" s="385"/>
      <c r="B34" s="385"/>
      <c r="C34" s="385"/>
      <c r="D34" s="385"/>
      <c r="E34" s="385"/>
      <c r="F34" s="385"/>
      <c r="G34" s="385"/>
      <c r="H34" s="385"/>
      <c r="I34" s="385"/>
      <c r="J34" s="385"/>
      <c r="K34" s="385"/>
      <c r="L34" s="385"/>
    </row>
    <row r="35" spans="1:12">
      <c r="A35" s="385"/>
      <c r="B35" s="385"/>
      <c r="C35" s="385"/>
      <c r="D35" s="385"/>
      <c r="E35" s="385"/>
      <c r="F35" s="385"/>
      <c r="G35" s="385"/>
      <c r="H35" s="385"/>
      <c r="I35" s="385"/>
      <c r="J35" s="385"/>
      <c r="K35" s="385"/>
      <c r="L35" s="385"/>
    </row>
    <row r="36" spans="1:12">
      <c r="A36" s="385"/>
      <c r="B36" s="385"/>
      <c r="C36" s="385"/>
      <c r="D36" s="385"/>
      <c r="E36" s="385"/>
      <c r="F36" s="385"/>
      <c r="G36" s="385"/>
      <c r="H36" s="385"/>
      <c r="I36" s="385"/>
      <c r="J36" s="385"/>
      <c r="K36" s="385"/>
      <c r="L36" s="385"/>
    </row>
    <row r="37" spans="1:12">
      <c r="A37" s="385"/>
      <c r="B37" s="385"/>
      <c r="C37" s="385"/>
      <c r="D37" s="385"/>
      <c r="E37" s="385"/>
      <c r="F37" s="385"/>
      <c r="G37" s="385"/>
      <c r="H37" s="385"/>
      <c r="I37" s="385"/>
      <c r="J37" s="385"/>
      <c r="K37" s="385"/>
      <c r="L37" s="385"/>
    </row>
    <row r="38" spans="1:12">
      <c r="A38" s="385"/>
      <c r="B38" s="385"/>
      <c r="C38" s="385"/>
      <c r="D38" s="385"/>
      <c r="E38" s="385"/>
      <c r="F38" s="385"/>
      <c r="G38" s="385"/>
      <c r="H38" s="385"/>
      <c r="I38" s="385"/>
      <c r="J38" s="385"/>
      <c r="K38" s="385"/>
      <c r="L38" s="385"/>
    </row>
    <row r="39" spans="1:12">
      <c r="A39" s="385"/>
      <c r="B39" s="385"/>
      <c r="C39" s="385"/>
      <c r="D39" s="385"/>
      <c r="E39" s="385"/>
      <c r="F39" s="385"/>
      <c r="G39" s="385"/>
      <c r="H39" s="385"/>
      <c r="I39" s="385"/>
      <c r="J39" s="385"/>
      <c r="K39" s="385"/>
      <c r="L39" s="385"/>
    </row>
    <row r="40" spans="1:12">
      <c r="A40" s="385"/>
      <c r="B40" s="385"/>
      <c r="C40" s="385"/>
      <c r="D40" s="385"/>
      <c r="E40" s="385"/>
      <c r="F40" s="385"/>
      <c r="G40" s="385"/>
      <c r="H40" s="385"/>
      <c r="I40" s="385"/>
      <c r="J40" s="385"/>
      <c r="K40" s="385"/>
      <c r="L40" s="385"/>
    </row>
    <row r="41" spans="1:12">
      <c r="A41" s="385"/>
      <c r="B41" s="385"/>
      <c r="C41" s="385"/>
      <c r="D41" s="385"/>
      <c r="E41" s="385"/>
      <c r="F41" s="385"/>
      <c r="G41" s="385"/>
      <c r="H41" s="385"/>
      <c r="I41" s="385"/>
      <c r="J41" s="385"/>
      <c r="K41" s="385"/>
      <c r="L41" s="385"/>
    </row>
    <row r="42" spans="1:12">
      <c r="A42" s="385"/>
      <c r="B42" s="385"/>
      <c r="C42" s="385"/>
      <c r="D42" s="385"/>
      <c r="E42" s="385"/>
      <c r="F42" s="385"/>
      <c r="G42" s="385"/>
      <c r="H42" s="385"/>
      <c r="I42" s="385"/>
      <c r="J42" s="385"/>
      <c r="K42" s="385"/>
      <c r="L42" s="385"/>
    </row>
    <row r="43" spans="1:12">
      <c r="A43" s="385"/>
      <c r="B43" s="385"/>
      <c r="C43" s="385"/>
      <c r="D43" s="385"/>
      <c r="E43" s="385"/>
      <c r="F43" s="385"/>
      <c r="G43" s="385"/>
      <c r="H43" s="385"/>
      <c r="I43" s="385"/>
      <c r="J43" s="385"/>
      <c r="K43" s="385"/>
      <c r="L43" s="385"/>
    </row>
    <row r="44" spans="1:12">
      <c r="A44" s="385"/>
      <c r="B44" s="385"/>
      <c r="C44" s="385"/>
      <c r="D44" s="385"/>
      <c r="E44" s="385"/>
      <c r="F44" s="385"/>
      <c r="G44" s="385"/>
      <c r="H44" s="385"/>
      <c r="I44" s="385"/>
      <c r="J44" s="385"/>
      <c r="K44" s="385"/>
      <c r="L44" s="385"/>
    </row>
    <row r="45" spans="1:12">
      <c r="A45" s="385"/>
      <c r="B45" s="385"/>
      <c r="C45" s="385"/>
      <c r="D45" s="385"/>
      <c r="E45" s="385"/>
      <c r="F45" s="385"/>
      <c r="G45" s="385"/>
      <c r="H45" s="385"/>
      <c r="I45" s="385"/>
      <c r="J45" s="385"/>
      <c r="K45" s="385"/>
      <c r="L45" s="385"/>
    </row>
    <row r="46" spans="1:12">
      <c r="A46" s="385"/>
      <c r="B46" s="385"/>
      <c r="C46" s="385"/>
      <c r="D46" s="385"/>
      <c r="E46" s="385"/>
      <c r="F46" s="385"/>
      <c r="G46" s="385"/>
      <c r="H46" s="385"/>
      <c r="I46" s="385"/>
      <c r="J46" s="385"/>
      <c r="K46" s="385"/>
      <c r="L46" s="385"/>
    </row>
    <row r="47" spans="1:12">
      <c r="A47" s="385"/>
      <c r="B47" s="385"/>
      <c r="C47" s="385"/>
      <c r="D47" s="385"/>
      <c r="E47" s="385"/>
      <c r="F47" s="385"/>
      <c r="G47" s="385"/>
      <c r="H47" s="385"/>
      <c r="I47" s="385"/>
      <c r="J47" s="385"/>
      <c r="K47" s="385"/>
      <c r="L47" s="385"/>
    </row>
    <row r="48" spans="1:12">
      <c r="A48" s="385"/>
      <c r="B48" s="385"/>
      <c r="C48" s="385"/>
      <c r="D48" s="385"/>
      <c r="E48" s="385"/>
      <c r="F48" s="385"/>
      <c r="G48" s="385"/>
      <c r="H48" s="385"/>
      <c r="I48" s="385"/>
      <c r="J48" s="385"/>
      <c r="K48" s="385"/>
      <c r="L48" s="385"/>
    </row>
    <row r="49" spans="1:12">
      <c r="A49" s="385"/>
      <c r="B49" s="385"/>
      <c r="C49" s="385"/>
      <c r="D49" s="385"/>
      <c r="E49" s="385"/>
      <c r="F49" s="385"/>
      <c r="G49" s="385"/>
      <c r="H49" s="385"/>
      <c r="I49" s="385"/>
      <c r="J49" s="385"/>
      <c r="K49" s="385"/>
      <c r="L49" s="385"/>
    </row>
    <row r="50" spans="1:12">
      <c r="A50" s="385"/>
      <c r="B50" s="385"/>
      <c r="C50" s="385"/>
      <c r="D50" s="385"/>
      <c r="E50" s="385"/>
      <c r="F50" s="385"/>
      <c r="G50" s="385"/>
      <c r="H50" s="385"/>
      <c r="I50" s="385"/>
      <c r="J50" s="385"/>
      <c r="K50" s="385"/>
      <c r="L50" s="385"/>
    </row>
    <row r="51" spans="1:12">
      <c r="A51" s="385"/>
      <c r="B51" s="385"/>
      <c r="C51" s="385"/>
      <c r="D51" s="385"/>
      <c r="E51" s="385"/>
      <c r="F51" s="385"/>
      <c r="G51" s="385"/>
      <c r="H51" s="385"/>
      <c r="I51" s="385"/>
      <c r="J51" s="385"/>
      <c r="K51" s="385"/>
      <c r="L51" s="385"/>
    </row>
    <row r="52" spans="1:12">
      <c r="A52" s="385"/>
      <c r="B52" s="385"/>
      <c r="C52" s="385"/>
      <c r="D52" s="385"/>
      <c r="E52" s="385"/>
      <c r="F52" s="385"/>
      <c r="G52" s="385"/>
      <c r="H52" s="385"/>
      <c r="I52" s="385"/>
      <c r="J52" s="385"/>
      <c r="K52" s="385"/>
      <c r="L52" s="385"/>
    </row>
    <row r="53" spans="1:12">
      <c r="A53" s="385"/>
      <c r="B53" s="385"/>
      <c r="C53" s="385"/>
      <c r="D53" s="385"/>
      <c r="E53" s="385"/>
      <c r="F53" s="385"/>
      <c r="G53" s="385"/>
      <c r="H53" s="385"/>
      <c r="I53" s="385"/>
      <c r="J53" s="385"/>
      <c r="K53" s="385"/>
      <c r="L53" s="385"/>
    </row>
    <row r="54" spans="1:12">
      <c r="A54" s="385"/>
      <c r="B54" s="385"/>
      <c r="C54" s="385"/>
      <c r="D54" s="385"/>
      <c r="E54" s="385"/>
      <c r="F54" s="385"/>
      <c r="G54" s="385"/>
      <c r="H54" s="385"/>
      <c r="I54" s="385"/>
      <c r="J54" s="385"/>
      <c r="K54" s="385"/>
      <c r="L54" s="385"/>
    </row>
    <row r="55" spans="1:12">
      <c r="A55" s="385"/>
      <c r="B55" s="385"/>
      <c r="C55" s="385"/>
      <c r="D55" s="385"/>
      <c r="E55" s="385"/>
      <c r="F55" s="385"/>
      <c r="G55" s="385"/>
      <c r="H55" s="385"/>
      <c r="I55" s="385"/>
      <c r="J55" s="385"/>
      <c r="K55" s="385"/>
      <c r="L55" s="385"/>
    </row>
    <row r="56" spans="1:12">
      <c r="A56" s="385"/>
      <c r="B56" s="385"/>
      <c r="C56" s="385"/>
      <c r="D56" s="385"/>
      <c r="E56" s="385"/>
      <c r="F56" s="385"/>
      <c r="G56" s="385"/>
      <c r="H56" s="385"/>
      <c r="I56" s="385"/>
      <c r="J56" s="385"/>
      <c r="K56" s="385"/>
      <c r="L56" s="385"/>
    </row>
    <row r="57" spans="1:12">
      <c r="A57" s="385"/>
      <c r="B57" s="385"/>
      <c r="C57" s="385"/>
      <c r="D57" s="385"/>
      <c r="E57" s="385"/>
      <c r="F57" s="385"/>
      <c r="G57" s="385"/>
      <c r="H57" s="385"/>
      <c r="I57" s="385"/>
      <c r="J57" s="385"/>
      <c r="K57" s="385"/>
      <c r="L57" s="385"/>
    </row>
    <row r="58" spans="1:12">
      <c r="A58" s="385"/>
      <c r="B58" s="385"/>
      <c r="C58" s="385"/>
      <c r="D58" s="385"/>
      <c r="E58" s="385"/>
      <c r="F58" s="385"/>
      <c r="G58" s="385"/>
      <c r="H58" s="385"/>
      <c r="I58" s="385"/>
      <c r="J58" s="385"/>
      <c r="K58" s="385"/>
      <c r="L58" s="385"/>
    </row>
    <row r="59" spans="1:12">
      <c r="A59" s="385"/>
      <c r="B59" s="385"/>
      <c r="C59" s="385"/>
      <c r="D59" s="385"/>
      <c r="E59" s="385"/>
      <c r="F59" s="385"/>
      <c r="G59" s="385"/>
      <c r="H59" s="385"/>
      <c r="I59" s="385"/>
      <c r="J59" s="385"/>
      <c r="K59" s="385"/>
      <c r="L59" s="385"/>
    </row>
    <row r="60" spans="1:12">
      <c r="A60" s="385"/>
      <c r="B60" s="385"/>
      <c r="C60" s="385"/>
      <c r="D60" s="385"/>
      <c r="E60" s="385"/>
      <c r="F60" s="385"/>
      <c r="G60" s="385"/>
      <c r="H60" s="385"/>
      <c r="I60" s="385"/>
      <c r="J60" s="385"/>
      <c r="K60" s="385"/>
      <c r="L60" s="385"/>
    </row>
    <row r="61" spans="1:12">
      <c r="A61" s="385"/>
      <c r="B61" s="385"/>
      <c r="C61" s="385"/>
      <c r="D61" s="385"/>
      <c r="E61" s="385"/>
      <c r="F61" s="385"/>
      <c r="G61" s="385"/>
      <c r="H61" s="385"/>
      <c r="I61" s="385"/>
      <c r="J61" s="385"/>
      <c r="K61" s="385"/>
      <c r="L61" s="385"/>
    </row>
    <row r="62" spans="1:12">
      <c r="A62" s="385"/>
      <c r="B62" s="385"/>
      <c r="C62" s="385"/>
      <c r="D62" s="385"/>
      <c r="E62" s="385"/>
      <c r="F62" s="385"/>
      <c r="G62" s="385"/>
      <c r="H62" s="385"/>
      <c r="I62" s="385"/>
      <c r="J62" s="385"/>
      <c r="K62" s="385"/>
      <c r="L62" s="385"/>
    </row>
    <row r="63" spans="1:12">
      <c r="A63" s="385"/>
      <c r="B63" s="385"/>
      <c r="C63" s="385"/>
      <c r="D63" s="385"/>
      <c r="E63" s="385"/>
      <c r="F63" s="385"/>
      <c r="G63" s="385"/>
      <c r="H63" s="385"/>
      <c r="I63" s="385"/>
      <c r="J63" s="385"/>
      <c r="K63" s="385"/>
      <c r="L63" s="385"/>
    </row>
    <row r="64" spans="1:12">
      <c r="A64" s="385"/>
      <c r="B64" s="385"/>
      <c r="C64" s="385"/>
      <c r="D64" s="385"/>
      <c r="E64" s="385"/>
      <c r="F64" s="385"/>
      <c r="G64" s="385"/>
      <c r="H64" s="385"/>
      <c r="I64" s="385"/>
      <c r="J64" s="385"/>
      <c r="K64" s="385"/>
      <c r="L64" s="385"/>
    </row>
    <row r="65" spans="1:12">
      <c r="A65" s="385"/>
      <c r="B65" s="385"/>
      <c r="C65" s="385"/>
      <c r="D65" s="385"/>
      <c r="E65" s="385"/>
      <c r="F65" s="385"/>
      <c r="G65" s="385"/>
      <c r="H65" s="385"/>
      <c r="I65" s="385"/>
      <c r="J65" s="385"/>
      <c r="K65" s="385"/>
      <c r="L65" s="385"/>
    </row>
    <row r="66" spans="1:12">
      <c r="A66" s="385"/>
      <c r="B66" s="385"/>
      <c r="C66" s="385"/>
      <c r="D66" s="385"/>
      <c r="E66" s="385"/>
      <c r="F66" s="385"/>
      <c r="G66" s="385"/>
      <c r="H66" s="385"/>
      <c r="I66" s="385"/>
      <c r="J66" s="385"/>
      <c r="K66" s="385"/>
      <c r="L66" s="385"/>
    </row>
    <row r="67" spans="1:12">
      <c r="A67" s="385"/>
      <c r="B67" s="385"/>
      <c r="C67" s="385"/>
      <c r="D67" s="385"/>
      <c r="E67" s="385"/>
      <c r="F67" s="385"/>
      <c r="G67" s="385"/>
      <c r="H67" s="385"/>
      <c r="I67" s="385"/>
      <c r="J67" s="385"/>
      <c r="K67" s="385"/>
      <c r="L67" s="385"/>
    </row>
    <row r="68" spans="1:12">
      <c r="A68" s="385"/>
      <c r="B68" s="385"/>
      <c r="C68" s="385"/>
      <c r="D68" s="385"/>
      <c r="E68" s="385"/>
      <c r="F68" s="385"/>
      <c r="G68" s="385"/>
      <c r="H68" s="385"/>
      <c r="I68" s="385"/>
      <c r="J68" s="385"/>
      <c r="K68" s="385"/>
      <c r="L68" s="385"/>
    </row>
    <row r="69" spans="1:12">
      <c r="A69" s="385"/>
      <c r="B69" s="385"/>
      <c r="C69" s="385"/>
      <c r="D69" s="385"/>
      <c r="E69" s="385"/>
      <c r="F69" s="385"/>
      <c r="G69" s="385"/>
      <c r="H69" s="385"/>
      <c r="I69" s="385"/>
      <c r="J69" s="385"/>
      <c r="K69" s="385"/>
      <c r="L69" s="385"/>
    </row>
    <row r="70" spans="1:12">
      <c r="A70" s="385"/>
      <c r="B70" s="385"/>
      <c r="C70" s="385"/>
      <c r="D70" s="385"/>
      <c r="E70" s="385"/>
      <c r="F70" s="385"/>
      <c r="G70" s="385"/>
      <c r="H70" s="385"/>
      <c r="I70" s="385"/>
      <c r="J70" s="385"/>
      <c r="K70" s="385"/>
      <c r="L70" s="385"/>
    </row>
    <row r="71" spans="1:12">
      <c r="A71" s="385"/>
      <c r="B71" s="385"/>
      <c r="C71" s="385"/>
      <c r="D71" s="385"/>
      <c r="E71" s="385"/>
      <c r="F71" s="385"/>
      <c r="G71" s="385"/>
      <c r="H71" s="385"/>
      <c r="I71" s="385"/>
      <c r="J71" s="385"/>
      <c r="K71" s="385"/>
      <c r="L71" s="385"/>
    </row>
    <row r="72" spans="1:12">
      <c r="A72" s="385"/>
      <c r="B72" s="385"/>
      <c r="C72" s="385"/>
      <c r="D72" s="385"/>
      <c r="E72" s="385"/>
      <c r="F72" s="385"/>
      <c r="G72" s="385"/>
      <c r="H72" s="385"/>
      <c r="I72" s="385"/>
      <c r="J72" s="385"/>
      <c r="K72" s="385"/>
      <c r="L72" s="385"/>
    </row>
    <row r="73" spans="1:12">
      <c r="A73" s="385"/>
      <c r="B73" s="385"/>
      <c r="C73" s="385"/>
      <c r="D73" s="385"/>
      <c r="E73" s="385"/>
      <c r="F73" s="385"/>
      <c r="G73" s="385"/>
      <c r="H73" s="385"/>
      <c r="I73" s="385"/>
      <c r="J73" s="385"/>
      <c r="K73" s="385"/>
      <c r="L73" s="385"/>
    </row>
    <row r="74" spans="1:12">
      <c r="A74" s="385"/>
      <c r="B74" s="385"/>
      <c r="C74" s="385"/>
      <c r="D74" s="385"/>
      <c r="E74" s="385"/>
      <c r="F74" s="385"/>
      <c r="G74" s="385"/>
      <c r="H74" s="385"/>
      <c r="I74" s="385"/>
      <c r="J74" s="385"/>
      <c r="K74" s="385"/>
      <c r="L74" s="385"/>
    </row>
    <row r="75" spans="1:12">
      <c r="A75" s="385"/>
      <c r="B75" s="385"/>
      <c r="C75" s="385"/>
      <c r="D75" s="385"/>
      <c r="E75" s="385"/>
      <c r="F75" s="385"/>
      <c r="G75" s="385"/>
      <c r="H75" s="385"/>
      <c r="I75" s="385"/>
      <c r="J75" s="385"/>
      <c r="K75" s="385"/>
      <c r="L75" s="385"/>
    </row>
    <row r="76" spans="1:12">
      <c r="A76" s="385"/>
      <c r="B76" s="385"/>
      <c r="C76" s="385"/>
      <c r="D76" s="385"/>
      <c r="E76" s="385"/>
      <c r="F76" s="385"/>
      <c r="G76" s="385"/>
      <c r="H76" s="385"/>
      <c r="I76" s="385"/>
      <c r="J76" s="385"/>
      <c r="K76" s="385"/>
      <c r="L76" s="385"/>
    </row>
    <row r="77" spans="1:12">
      <c r="A77" s="385"/>
      <c r="B77" s="385"/>
      <c r="C77" s="385"/>
      <c r="D77" s="385"/>
      <c r="E77" s="385"/>
      <c r="F77" s="385"/>
      <c r="G77" s="385"/>
      <c r="H77" s="385"/>
      <c r="I77" s="385"/>
      <c r="J77" s="385"/>
      <c r="K77" s="385"/>
      <c r="L77" s="385"/>
    </row>
    <row r="78" spans="1:12">
      <c r="A78" s="385"/>
      <c r="B78" s="385"/>
      <c r="C78" s="385"/>
      <c r="D78" s="385"/>
      <c r="E78" s="385"/>
      <c r="F78" s="385"/>
      <c r="G78" s="385"/>
      <c r="H78" s="385"/>
      <c r="I78" s="385"/>
      <c r="J78" s="385"/>
      <c r="K78" s="385"/>
      <c r="L78" s="385"/>
    </row>
    <row r="79" spans="1:12">
      <c r="A79" s="385"/>
      <c r="B79" s="385"/>
      <c r="C79" s="385"/>
      <c r="D79" s="385"/>
      <c r="E79" s="385"/>
      <c r="F79" s="385"/>
      <c r="G79" s="385"/>
      <c r="H79" s="385"/>
      <c r="I79" s="385"/>
      <c r="J79" s="385"/>
      <c r="K79" s="385"/>
      <c r="L79" s="385"/>
    </row>
    <row r="80" spans="1:12">
      <c r="A80" s="385"/>
      <c r="B80" s="385"/>
      <c r="C80" s="385"/>
      <c r="D80" s="385"/>
      <c r="E80" s="385"/>
      <c r="F80" s="385"/>
      <c r="G80" s="385"/>
      <c r="H80" s="385"/>
      <c r="I80" s="385"/>
      <c r="J80" s="385"/>
      <c r="K80" s="385"/>
      <c r="L80" s="385"/>
    </row>
    <row r="81" spans="1:12">
      <c r="A81" s="385"/>
      <c r="B81" s="385"/>
      <c r="C81" s="385"/>
      <c r="D81" s="385"/>
      <c r="E81" s="385"/>
      <c r="F81" s="385"/>
      <c r="G81" s="385"/>
      <c r="H81" s="385"/>
      <c r="I81" s="385"/>
      <c r="J81" s="385"/>
      <c r="K81" s="385"/>
      <c r="L81" s="385"/>
    </row>
    <row r="82" spans="1:12">
      <c r="A82" s="385"/>
      <c r="B82" s="385"/>
      <c r="C82" s="385"/>
      <c r="D82" s="385"/>
      <c r="E82" s="385"/>
      <c r="F82" s="385"/>
      <c r="G82" s="385"/>
      <c r="H82" s="385"/>
      <c r="I82" s="385"/>
      <c r="J82" s="385"/>
      <c r="K82" s="385"/>
      <c r="L82" s="385"/>
    </row>
    <row r="83" spans="1:12">
      <c r="A83" s="385"/>
      <c r="B83" s="385"/>
      <c r="C83" s="385"/>
      <c r="D83" s="385"/>
      <c r="E83" s="385"/>
      <c r="F83" s="385"/>
      <c r="G83" s="385"/>
      <c r="H83" s="385"/>
      <c r="I83" s="385"/>
      <c r="J83" s="385"/>
      <c r="K83" s="385"/>
      <c r="L83" s="385"/>
    </row>
    <row r="84" spans="1:12">
      <c r="A84" s="385"/>
      <c r="B84" s="385"/>
      <c r="C84" s="385"/>
      <c r="D84" s="385"/>
      <c r="E84" s="385"/>
      <c r="F84" s="385"/>
      <c r="G84" s="385"/>
      <c r="H84" s="385"/>
      <c r="I84" s="385"/>
      <c r="J84" s="385"/>
      <c r="K84" s="385"/>
      <c r="L84" s="385"/>
    </row>
    <row r="85" spans="1:12">
      <c r="A85" s="385"/>
      <c r="B85" s="385"/>
      <c r="C85" s="385"/>
      <c r="D85" s="385"/>
      <c r="E85" s="385"/>
      <c r="F85" s="385"/>
      <c r="G85" s="385"/>
      <c r="H85" s="385"/>
      <c r="I85" s="385"/>
      <c r="J85" s="385"/>
      <c r="K85" s="385"/>
      <c r="L85" s="385"/>
    </row>
    <row r="86" spans="1:12">
      <c r="A86" s="385"/>
      <c r="B86" s="385"/>
      <c r="C86" s="385"/>
      <c r="D86" s="385"/>
      <c r="E86" s="385"/>
      <c r="F86" s="385"/>
      <c r="G86" s="385"/>
      <c r="H86" s="385"/>
      <c r="I86" s="385"/>
      <c r="J86" s="385"/>
      <c r="K86" s="385"/>
      <c r="L86" s="385"/>
    </row>
    <row r="87" spans="1:12">
      <c r="A87" s="385"/>
      <c r="B87" s="385"/>
      <c r="C87" s="385"/>
      <c r="D87" s="385"/>
      <c r="E87" s="385"/>
      <c r="F87" s="385"/>
      <c r="G87" s="385"/>
      <c r="H87" s="385"/>
      <c r="I87" s="385"/>
      <c r="J87" s="385"/>
      <c r="K87" s="385"/>
      <c r="L87" s="385"/>
    </row>
    <row r="88" spans="1:12">
      <c r="A88" s="385"/>
      <c r="B88" s="385"/>
      <c r="C88" s="385"/>
      <c r="D88" s="385"/>
      <c r="E88" s="385"/>
      <c r="F88" s="385"/>
      <c r="G88" s="385"/>
      <c r="H88" s="385"/>
      <c r="I88" s="385"/>
      <c r="J88" s="385"/>
      <c r="K88" s="385"/>
      <c r="L88" s="385"/>
    </row>
    <row r="89" spans="1:12">
      <c r="A89" s="385"/>
      <c r="B89" s="385"/>
      <c r="C89" s="385"/>
      <c r="D89" s="385"/>
      <c r="E89" s="385"/>
      <c r="F89" s="385"/>
      <c r="G89" s="385"/>
      <c r="H89" s="385"/>
      <c r="I89" s="385"/>
      <c r="J89" s="385"/>
      <c r="K89" s="385"/>
      <c r="L89" s="385"/>
    </row>
    <row r="90" spans="1:12">
      <c r="A90" s="385"/>
      <c r="B90" s="385"/>
      <c r="C90" s="385"/>
      <c r="D90" s="385"/>
      <c r="E90" s="385"/>
      <c r="F90" s="385"/>
      <c r="G90" s="385"/>
      <c r="H90" s="385"/>
      <c r="I90" s="385"/>
      <c r="J90" s="385"/>
      <c r="K90" s="385"/>
      <c r="L90" s="385"/>
    </row>
    <row r="91" spans="1:12">
      <c r="A91" s="385"/>
      <c r="B91" s="385"/>
      <c r="C91" s="385"/>
      <c r="D91" s="385"/>
      <c r="E91" s="385"/>
      <c r="F91" s="385"/>
      <c r="G91" s="385"/>
      <c r="H91" s="385"/>
      <c r="I91" s="385"/>
      <c r="J91" s="385"/>
      <c r="K91" s="385"/>
      <c r="L91" s="385"/>
    </row>
    <row r="92" spans="1:12">
      <c r="A92" s="385"/>
      <c r="B92" s="385"/>
      <c r="C92" s="385"/>
      <c r="D92" s="385"/>
      <c r="E92" s="385"/>
      <c r="F92" s="385"/>
      <c r="G92" s="385"/>
      <c r="H92" s="385"/>
      <c r="I92" s="385"/>
      <c r="J92" s="385"/>
      <c r="K92" s="385"/>
      <c r="L92" s="385"/>
    </row>
    <row r="93" spans="1:12">
      <c r="A93" s="385"/>
      <c r="B93" s="385"/>
      <c r="C93" s="385"/>
      <c r="D93" s="385"/>
      <c r="E93" s="385"/>
      <c r="F93" s="385"/>
      <c r="G93" s="385"/>
      <c r="H93" s="385"/>
      <c r="I93" s="385"/>
      <c r="J93" s="385"/>
      <c r="K93" s="385"/>
      <c r="L93" s="385"/>
    </row>
    <row r="94" spans="1:12">
      <c r="A94" s="385"/>
      <c r="B94" s="385"/>
      <c r="C94" s="385"/>
      <c r="D94" s="385"/>
      <c r="E94" s="385"/>
      <c r="F94" s="385"/>
      <c r="G94" s="385"/>
      <c r="H94" s="385"/>
      <c r="I94" s="385"/>
      <c r="J94" s="385"/>
      <c r="K94" s="385"/>
      <c r="L94" s="385"/>
    </row>
    <row r="95" spans="1:12">
      <c r="A95" s="385"/>
      <c r="B95" s="385"/>
      <c r="C95" s="385"/>
      <c r="D95" s="385"/>
      <c r="E95" s="385"/>
      <c r="F95" s="385"/>
      <c r="G95" s="385"/>
      <c r="H95" s="385"/>
      <c r="I95" s="385"/>
      <c r="J95" s="385"/>
      <c r="K95" s="385"/>
      <c r="L95" s="385"/>
    </row>
    <row r="96" spans="1:12">
      <c r="A96" s="385"/>
      <c r="B96" s="385"/>
      <c r="C96" s="385"/>
      <c r="D96" s="385"/>
      <c r="E96" s="385"/>
      <c r="F96" s="385"/>
      <c r="G96" s="385"/>
      <c r="H96" s="385"/>
      <c r="I96" s="385"/>
      <c r="J96" s="385"/>
      <c r="K96" s="385"/>
      <c r="L96" s="385"/>
    </row>
    <row r="97" spans="1:12">
      <c r="A97" s="385"/>
      <c r="B97" s="385"/>
      <c r="C97" s="385"/>
      <c r="D97" s="385"/>
      <c r="E97" s="385"/>
      <c r="F97" s="385"/>
      <c r="G97" s="385"/>
      <c r="H97" s="385"/>
      <c r="I97" s="385"/>
      <c r="J97" s="385"/>
      <c r="K97" s="385"/>
      <c r="L97" s="385"/>
    </row>
    <row r="98" spans="1:12">
      <c r="A98" s="385"/>
      <c r="B98" s="385"/>
      <c r="C98" s="385"/>
      <c r="D98" s="385"/>
      <c r="E98" s="385"/>
      <c r="F98" s="385"/>
      <c r="G98" s="385"/>
      <c r="H98" s="385"/>
      <c r="I98" s="385"/>
      <c r="J98" s="385"/>
      <c r="K98" s="385"/>
      <c r="L98" s="385"/>
    </row>
    <row r="99" spans="1:12">
      <c r="A99" s="385"/>
      <c r="B99" s="385"/>
      <c r="C99" s="385"/>
      <c r="D99" s="385"/>
      <c r="E99" s="385"/>
      <c r="F99" s="385"/>
      <c r="G99" s="385"/>
      <c r="H99" s="385"/>
      <c r="I99" s="385"/>
      <c r="J99" s="385"/>
      <c r="K99" s="385"/>
      <c r="L99" s="385"/>
    </row>
    <row r="100" spans="1:12">
      <c r="A100" s="385"/>
      <c r="B100" s="385"/>
      <c r="C100" s="385"/>
      <c r="D100" s="385"/>
      <c r="E100" s="385"/>
      <c r="F100" s="385"/>
      <c r="G100" s="385"/>
      <c r="H100" s="385"/>
      <c r="I100" s="385"/>
      <c r="J100" s="385"/>
      <c r="K100" s="385"/>
      <c r="L100" s="385"/>
    </row>
  </sheetData>
  <sheetProtection algorithmName="SHA-512" hashValue="wrNZwtM17gVOMn2O0hZbkIq6JbixheLJkzXh/XpE71lWswvN6vXTuEMrdD7mqo1ZS3Rb9B/bRxTH8n0mzPE34g==" saltValue="aJnuIqHjMKDoAt/G6f5RBQ==" spinCount="100000" sheet="1" objects="1" scenarios="1"/>
  <mergeCells count="1">
    <mergeCell ref="A1:L100"/>
  </mergeCells>
  <printOptions horizontalCentered="1"/>
  <pageMargins left="0.23622047244094491" right="0.23622047244094491" top="0.23622047244094491" bottom="0.23622047244094491" header="0.31496062992125984" footer="0.31496062992125984"/>
  <pageSetup paperSize="9" scale="4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12AC6-5357-3748-A8AE-CA6339FCA3C5}">
  <sheetPr>
    <tabColor rgb="FF002060"/>
    <pageSetUpPr fitToPage="1"/>
  </sheetPr>
  <dimension ref="A1:O137"/>
  <sheetViews>
    <sheetView view="pageBreakPreview" zoomScale="90" zoomScaleNormal="100" zoomScaleSheetLayoutView="90" workbookViewId="0">
      <pane ySplit="9" topLeftCell="A10" activePane="bottomLeft" state="frozen"/>
      <selection activeCell="T114" sqref="T114"/>
      <selection pane="bottomLeft" sqref="A1:I1"/>
    </sheetView>
  </sheetViews>
  <sheetFormatPr defaultColWidth="9.109375" defaultRowHeight="13.8"/>
  <cols>
    <col min="1" max="1" width="1.6640625" style="1" customWidth="1"/>
    <col min="2" max="2" width="0.6640625" style="1" customWidth="1"/>
    <col min="3" max="3" width="22.44140625" style="9" customWidth="1"/>
    <col min="4" max="4" width="1.6640625" style="1" customWidth="1"/>
    <col min="5" max="5" width="29.44140625" style="1" customWidth="1"/>
    <col min="6" max="6" width="1.44140625" style="1" customWidth="1"/>
    <col min="7" max="7" width="12.44140625" style="1" customWidth="1"/>
    <col min="8" max="8" width="1.6640625" style="1" customWidth="1"/>
    <col min="9" max="9" width="30.6640625" style="1" customWidth="1"/>
    <col min="10" max="10" width="15.109375" style="1" bestFit="1" customWidth="1"/>
    <col min="11" max="11" width="10.44140625" style="9" customWidth="1"/>
    <col min="12" max="13" width="12.6640625" style="10" customWidth="1"/>
    <col min="14" max="14" width="0.6640625" style="1" customWidth="1"/>
    <col min="15" max="15" width="1.44140625" style="1" customWidth="1"/>
    <col min="16" max="16384" width="9.109375" style="1"/>
  </cols>
  <sheetData>
    <row r="1" spans="1:15" s="5" customFormat="1" ht="100.2" customHeight="1">
      <c r="A1" s="328"/>
      <c r="B1" s="328"/>
      <c r="C1" s="328"/>
      <c r="D1" s="328"/>
      <c r="E1" s="328"/>
      <c r="F1" s="328"/>
      <c r="G1" s="328"/>
      <c r="H1" s="328"/>
      <c r="I1" s="328"/>
      <c r="J1" s="209"/>
      <c r="K1" s="209"/>
      <c r="L1" s="209"/>
      <c r="M1" s="209"/>
      <c r="N1" s="209"/>
      <c r="O1" s="209"/>
    </row>
    <row r="2" spans="1:15" s="5" customFormat="1" ht="15" customHeight="1">
      <c r="A2" s="16"/>
      <c r="B2" s="16"/>
      <c r="C2" s="202" t="s">
        <v>135</v>
      </c>
      <c r="D2" s="16"/>
      <c r="E2" s="19" t="s">
        <v>30</v>
      </c>
      <c r="F2" s="16"/>
      <c r="G2" s="16"/>
      <c r="H2" s="16"/>
      <c r="I2" s="143"/>
      <c r="J2" s="143" t="s">
        <v>31</v>
      </c>
      <c r="K2" s="143"/>
      <c r="L2" s="39"/>
      <c r="M2" s="40"/>
      <c r="N2" s="16"/>
      <c r="O2" s="16"/>
    </row>
    <row r="3" spans="1:15" ht="15" customHeight="1">
      <c r="A3" s="17"/>
      <c r="B3" s="17"/>
      <c r="C3" s="202"/>
      <c r="D3" s="17"/>
      <c r="E3" s="293">
        <f>Summary!K4</f>
        <v>0</v>
      </c>
      <c r="F3" s="294"/>
      <c r="G3" s="294"/>
      <c r="H3" s="295"/>
      <c r="I3" s="144"/>
      <c r="J3" s="391">
        <f>Summary!K6</f>
        <v>0</v>
      </c>
      <c r="K3" s="392"/>
      <c r="L3" s="393"/>
      <c r="M3" s="17"/>
      <c r="N3" s="17"/>
      <c r="O3" s="17"/>
    </row>
    <row r="4" spans="1:15" ht="9.4499999999999993" customHeight="1">
      <c r="A4" s="17"/>
      <c r="B4" s="17"/>
      <c r="C4" s="28"/>
      <c r="D4" s="17"/>
      <c r="E4" s="17"/>
      <c r="F4" s="17"/>
      <c r="G4" s="17"/>
      <c r="H4" s="17"/>
      <c r="I4" s="17"/>
      <c r="J4" s="17"/>
      <c r="K4" s="17"/>
      <c r="L4" s="28"/>
      <c r="M4" s="30"/>
      <c r="N4" s="17"/>
      <c r="O4" s="17"/>
    </row>
    <row r="5" spans="1:15" ht="30" customHeight="1">
      <c r="A5" s="22"/>
      <c r="B5" s="22"/>
      <c r="C5" s="202" t="s">
        <v>137</v>
      </c>
      <c r="D5" s="202"/>
      <c r="E5" s="202"/>
      <c r="F5" s="202"/>
      <c r="G5" s="202"/>
      <c r="H5" s="202"/>
      <c r="I5" s="202"/>
      <c r="J5" s="202"/>
      <c r="K5" s="202"/>
      <c r="L5" s="202"/>
      <c r="M5" s="202"/>
      <c r="N5" s="23"/>
      <c r="O5" s="17"/>
    </row>
    <row r="6" spans="1:15" s="7" customFormat="1" ht="4.2" customHeight="1">
      <c r="A6" s="22"/>
      <c r="B6" s="22"/>
      <c r="C6" s="54"/>
      <c r="D6" s="22"/>
      <c r="E6" s="23"/>
      <c r="F6" s="23"/>
      <c r="G6" s="23"/>
      <c r="H6" s="23"/>
      <c r="I6" s="23"/>
      <c r="J6" s="23"/>
      <c r="K6" s="23"/>
      <c r="L6" s="145"/>
      <c r="M6" s="23"/>
      <c r="N6" s="22"/>
      <c r="O6" s="22"/>
    </row>
    <row r="7" spans="1:15" s="7" customFormat="1" ht="36" customHeight="1">
      <c r="A7" s="22"/>
      <c r="B7" s="22"/>
      <c r="C7" s="378" t="s">
        <v>385</v>
      </c>
      <c r="D7" s="378"/>
      <c r="E7" s="378"/>
      <c r="F7" s="378"/>
      <c r="G7" s="378"/>
      <c r="H7" s="378"/>
      <c r="I7" s="378"/>
      <c r="J7" s="378"/>
      <c r="K7" s="378"/>
      <c r="L7" s="378"/>
      <c r="M7" s="378"/>
      <c r="N7" s="378"/>
      <c r="O7" s="22"/>
    </row>
    <row r="8" spans="1:15" s="7" customFormat="1" ht="4.2" customHeight="1">
      <c r="A8" s="22"/>
      <c r="B8" s="22"/>
      <c r="C8" s="24"/>
      <c r="D8" s="22"/>
      <c r="E8" s="25"/>
      <c r="F8" s="25"/>
      <c r="G8" s="25"/>
      <c r="H8" s="25"/>
      <c r="I8" s="25"/>
      <c r="J8" s="23"/>
      <c r="K8" s="36"/>
      <c r="L8" s="26"/>
      <c r="M8" s="25"/>
      <c r="N8" s="22"/>
      <c r="O8" s="22"/>
    </row>
    <row r="9" spans="1:15" s="8" customFormat="1" ht="21" customHeight="1">
      <c r="A9" s="27"/>
      <c r="B9" s="27"/>
      <c r="C9" s="394" t="s">
        <v>48</v>
      </c>
      <c r="D9" s="394"/>
      <c r="E9" s="395" t="s">
        <v>49</v>
      </c>
      <c r="F9" s="396"/>
      <c r="G9" s="396"/>
      <c r="H9" s="396"/>
      <c r="I9" s="397"/>
      <c r="J9" s="130" t="s">
        <v>138</v>
      </c>
      <c r="K9" s="129" t="s">
        <v>51</v>
      </c>
      <c r="L9" s="146" t="s">
        <v>52</v>
      </c>
      <c r="M9" s="128" t="s">
        <v>53</v>
      </c>
      <c r="N9" s="27"/>
      <c r="O9" s="27"/>
    </row>
    <row r="10" spans="1:15" s="3" customFormat="1" ht="19.8" customHeight="1">
      <c r="A10" s="19"/>
      <c r="B10" s="19"/>
      <c r="C10" s="398" t="s">
        <v>139</v>
      </c>
      <c r="D10" s="398"/>
      <c r="E10" s="398"/>
      <c r="F10" s="398"/>
      <c r="G10" s="398"/>
      <c r="H10" s="398"/>
      <c r="I10" s="398"/>
      <c r="J10" s="359"/>
      <c r="K10" s="359"/>
      <c r="L10" s="359"/>
      <c r="M10" s="359"/>
      <c r="N10" s="19"/>
      <c r="O10" s="19"/>
    </row>
    <row r="11" spans="1:15" s="8" customFormat="1" ht="16.2" customHeight="1">
      <c r="A11" s="27"/>
      <c r="B11" s="27"/>
      <c r="C11" s="389" t="s">
        <v>471</v>
      </c>
      <c r="D11" s="389"/>
      <c r="E11" s="101" t="s">
        <v>281</v>
      </c>
      <c r="F11" s="390" t="s">
        <v>140</v>
      </c>
      <c r="G11" s="390"/>
      <c r="H11" s="390"/>
      <c r="I11" s="390"/>
      <c r="J11" s="94"/>
      <c r="K11" s="94"/>
      <c r="L11" s="196">
        <v>755</v>
      </c>
      <c r="M11" s="100">
        <f t="shared" ref="M11:M20" si="0">K11*L11</f>
        <v>0</v>
      </c>
      <c r="N11" s="27"/>
      <c r="O11" s="27"/>
    </row>
    <row r="12" spans="1:15" s="8" customFormat="1" ht="16.2" customHeight="1">
      <c r="A12" s="27"/>
      <c r="B12" s="27"/>
      <c r="C12" s="389" t="s">
        <v>472</v>
      </c>
      <c r="D12" s="389"/>
      <c r="E12" s="101" t="s">
        <v>141</v>
      </c>
      <c r="F12" s="390" t="s">
        <v>140</v>
      </c>
      <c r="G12" s="390"/>
      <c r="H12" s="390"/>
      <c r="I12" s="390"/>
      <c r="J12" s="94"/>
      <c r="K12" s="94"/>
      <c r="L12" s="197">
        <v>710</v>
      </c>
      <c r="M12" s="100">
        <f t="shared" si="0"/>
        <v>0</v>
      </c>
      <c r="N12" s="27"/>
      <c r="O12" s="27"/>
    </row>
    <row r="13" spans="1:15" s="8" customFormat="1" ht="16.2" customHeight="1">
      <c r="A13" s="27"/>
      <c r="B13" s="27"/>
      <c r="C13" s="389" t="s">
        <v>473</v>
      </c>
      <c r="D13" s="389"/>
      <c r="E13" s="101" t="s">
        <v>142</v>
      </c>
      <c r="F13" s="390" t="s">
        <v>143</v>
      </c>
      <c r="G13" s="390"/>
      <c r="H13" s="390"/>
      <c r="I13" s="390"/>
      <c r="J13" s="94"/>
      <c r="K13" s="94"/>
      <c r="L13" s="197">
        <v>594</v>
      </c>
      <c r="M13" s="100">
        <f t="shared" si="0"/>
        <v>0</v>
      </c>
      <c r="N13" s="27"/>
      <c r="O13" s="27"/>
    </row>
    <row r="14" spans="1:15" s="8" customFormat="1" ht="27" customHeight="1">
      <c r="A14" s="27"/>
      <c r="B14" s="27"/>
      <c r="C14" s="389" t="s">
        <v>474</v>
      </c>
      <c r="D14" s="389"/>
      <c r="E14" s="101" t="s">
        <v>144</v>
      </c>
      <c r="F14" s="399" t="s">
        <v>145</v>
      </c>
      <c r="G14" s="399"/>
      <c r="H14" s="399"/>
      <c r="I14" s="399"/>
      <c r="J14" s="94"/>
      <c r="K14" s="94"/>
      <c r="L14" s="198">
        <v>520</v>
      </c>
      <c r="M14" s="100">
        <f t="shared" si="0"/>
        <v>0</v>
      </c>
      <c r="N14" s="27"/>
      <c r="O14" s="27"/>
    </row>
    <row r="15" spans="1:15" s="8" customFormat="1" ht="16.2" customHeight="1">
      <c r="A15" s="27"/>
      <c r="B15" s="27"/>
      <c r="C15" s="389" t="s">
        <v>475</v>
      </c>
      <c r="D15" s="389"/>
      <c r="E15" s="101" t="s">
        <v>298</v>
      </c>
      <c r="F15" s="399" t="s">
        <v>227</v>
      </c>
      <c r="G15" s="399"/>
      <c r="H15" s="399"/>
      <c r="I15" s="399"/>
      <c r="J15" s="94"/>
      <c r="K15" s="94"/>
      <c r="L15" s="198">
        <v>690</v>
      </c>
      <c r="M15" s="100">
        <f>K15*L15</f>
        <v>0</v>
      </c>
      <c r="N15" s="27"/>
      <c r="O15" s="27"/>
    </row>
    <row r="16" spans="1:15" s="8" customFormat="1" ht="16.2" customHeight="1">
      <c r="A16" s="27"/>
      <c r="B16" s="27"/>
      <c r="C16" s="389" t="s">
        <v>476</v>
      </c>
      <c r="D16" s="389"/>
      <c r="E16" s="101" t="s">
        <v>299</v>
      </c>
      <c r="F16" s="399" t="s">
        <v>300</v>
      </c>
      <c r="G16" s="399"/>
      <c r="H16" s="399"/>
      <c r="I16" s="399"/>
      <c r="J16" s="94"/>
      <c r="K16" s="94"/>
      <c r="L16" s="198">
        <v>655</v>
      </c>
      <c r="M16" s="100">
        <f>K16*L16</f>
        <v>0</v>
      </c>
      <c r="N16" s="27"/>
      <c r="O16" s="27"/>
    </row>
    <row r="17" spans="1:15" s="8" customFormat="1" ht="16.2" customHeight="1">
      <c r="A17" s="27"/>
      <c r="B17" s="27"/>
      <c r="C17" s="389" t="s">
        <v>477</v>
      </c>
      <c r="D17" s="389"/>
      <c r="E17" s="101" t="s">
        <v>327</v>
      </c>
      <c r="F17" s="399" t="s">
        <v>328</v>
      </c>
      <c r="G17" s="399"/>
      <c r="H17" s="399"/>
      <c r="I17" s="399"/>
      <c r="J17" s="94"/>
      <c r="K17" s="94"/>
      <c r="L17" s="198">
        <v>685</v>
      </c>
      <c r="M17" s="100">
        <f t="shared" ref="M17:M18" si="1">K17*L17</f>
        <v>0</v>
      </c>
      <c r="N17" s="27"/>
      <c r="O17" s="27"/>
    </row>
    <row r="18" spans="1:15" s="8" customFormat="1" ht="16.2" customHeight="1">
      <c r="A18" s="27"/>
      <c r="B18" s="27"/>
      <c r="C18" s="389" t="s">
        <v>478</v>
      </c>
      <c r="D18" s="389"/>
      <c r="E18" s="101" t="s">
        <v>329</v>
      </c>
      <c r="F18" s="399" t="s">
        <v>330</v>
      </c>
      <c r="G18" s="399"/>
      <c r="H18" s="399"/>
      <c r="I18" s="399"/>
      <c r="J18" s="94"/>
      <c r="K18" s="94"/>
      <c r="L18" s="198">
        <v>685</v>
      </c>
      <c r="M18" s="100">
        <f t="shared" si="1"/>
        <v>0</v>
      </c>
      <c r="N18" s="27"/>
      <c r="O18" s="27"/>
    </row>
    <row r="19" spans="1:15" s="8" customFormat="1" ht="16.2" customHeight="1">
      <c r="A19" s="27"/>
      <c r="B19" s="27"/>
      <c r="C19" s="389" t="s">
        <v>479</v>
      </c>
      <c r="D19" s="389"/>
      <c r="E19" s="101" t="s">
        <v>146</v>
      </c>
      <c r="F19" s="399"/>
      <c r="G19" s="399"/>
      <c r="H19" s="399"/>
      <c r="I19" s="399"/>
      <c r="J19" s="94"/>
      <c r="K19" s="94"/>
      <c r="L19" s="198">
        <v>710</v>
      </c>
      <c r="M19" s="100">
        <f t="shared" si="0"/>
        <v>0</v>
      </c>
      <c r="N19" s="27"/>
      <c r="O19" s="27"/>
    </row>
    <row r="20" spans="1:15" s="8" customFormat="1" ht="16.2" customHeight="1">
      <c r="A20" s="27"/>
      <c r="B20" s="27"/>
      <c r="C20" s="389" t="s">
        <v>480</v>
      </c>
      <c r="D20" s="389"/>
      <c r="E20" s="101" t="s">
        <v>147</v>
      </c>
      <c r="F20" s="390"/>
      <c r="G20" s="390"/>
      <c r="H20" s="390"/>
      <c r="I20" s="390"/>
      <c r="J20" s="94"/>
      <c r="K20" s="94"/>
      <c r="L20" s="198">
        <v>710</v>
      </c>
      <c r="M20" s="100">
        <f t="shared" si="0"/>
        <v>0</v>
      </c>
      <c r="N20" s="27"/>
      <c r="O20" s="27"/>
    </row>
    <row r="21" spans="1:15" s="8" customFormat="1" ht="16.2" customHeight="1">
      <c r="A21" s="27"/>
      <c r="B21" s="27"/>
      <c r="C21" s="389" t="s">
        <v>481</v>
      </c>
      <c r="D21" s="389"/>
      <c r="E21" s="101" t="s">
        <v>148</v>
      </c>
      <c r="F21" s="399" t="s">
        <v>331</v>
      </c>
      <c r="G21" s="399"/>
      <c r="H21" s="399"/>
      <c r="I21" s="399"/>
      <c r="J21" s="94"/>
      <c r="K21" s="94"/>
      <c r="L21" s="198">
        <v>710</v>
      </c>
      <c r="M21" s="100">
        <f t="shared" ref="M21:M22" si="2">K21*L21</f>
        <v>0</v>
      </c>
      <c r="N21" s="27"/>
      <c r="O21" s="27"/>
    </row>
    <row r="22" spans="1:15" s="8" customFormat="1" ht="16.2" customHeight="1">
      <c r="A22" s="27"/>
      <c r="B22" s="27"/>
      <c r="C22" s="389" t="s">
        <v>482</v>
      </c>
      <c r="D22" s="389"/>
      <c r="E22" s="101" t="s">
        <v>149</v>
      </c>
      <c r="F22" s="399" t="s">
        <v>150</v>
      </c>
      <c r="G22" s="399"/>
      <c r="H22" s="399"/>
      <c r="I22" s="399"/>
      <c r="J22" s="94"/>
      <c r="K22" s="94"/>
      <c r="L22" s="198">
        <v>710</v>
      </c>
      <c r="M22" s="100">
        <f t="shared" si="2"/>
        <v>0</v>
      </c>
      <c r="N22" s="27"/>
      <c r="O22" s="27"/>
    </row>
    <row r="23" spans="1:15" s="3" customFormat="1" ht="19.8" customHeight="1">
      <c r="A23" s="19"/>
      <c r="B23" s="19"/>
      <c r="C23" s="400" t="s">
        <v>151</v>
      </c>
      <c r="D23" s="400"/>
      <c r="E23" s="400"/>
      <c r="F23" s="400"/>
      <c r="G23" s="400"/>
      <c r="H23" s="400"/>
      <c r="I23" s="400"/>
      <c r="J23" s="401"/>
      <c r="K23" s="401"/>
      <c r="L23" s="359"/>
      <c r="M23" s="359"/>
      <c r="N23" s="19"/>
      <c r="O23" s="19"/>
    </row>
    <row r="24" spans="1:15" s="8" customFormat="1" ht="16.2" customHeight="1">
      <c r="A24" s="27"/>
      <c r="B24" s="27"/>
      <c r="C24" s="389" t="s">
        <v>483</v>
      </c>
      <c r="D24" s="389"/>
      <c r="E24" s="160" t="s">
        <v>152</v>
      </c>
      <c r="F24" s="402"/>
      <c r="G24" s="402"/>
      <c r="H24" s="402"/>
      <c r="I24" s="402"/>
      <c r="J24" s="94"/>
      <c r="K24" s="94"/>
      <c r="L24" s="196">
        <v>820</v>
      </c>
      <c r="M24" s="100">
        <f t="shared" ref="M24:M33" si="3">K24*L24</f>
        <v>0</v>
      </c>
      <c r="N24" s="27"/>
      <c r="O24" s="27"/>
    </row>
    <row r="25" spans="1:15" s="8" customFormat="1" ht="16.2" customHeight="1">
      <c r="A25" s="27"/>
      <c r="B25" s="27"/>
      <c r="C25" s="389" t="s">
        <v>484</v>
      </c>
      <c r="D25" s="389"/>
      <c r="E25" s="160" t="s">
        <v>153</v>
      </c>
      <c r="F25" s="402" t="s">
        <v>140</v>
      </c>
      <c r="G25" s="402"/>
      <c r="H25" s="402"/>
      <c r="I25" s="402"/>
      <c r="J25" s="94"/>
      <c r="K25" s="94"/>
      <c r="L25" s="198">
        <v>930</v>
      </c>
      <c r="M25" s="100">
        <f t="shared" si="3"/>
        <v>0</v>
      </c>
      <c r="N25" s="27"/>
      <c r="O25" s="27"/>
    </row>
    <row r="26" spans="1:15" s="8" customFormat="1" ht="27.45" customHeight="1">
      <c r="A26" s="27"/>
      <c r="B26" s="27"/>
      <c r="C26" s="389" t="s">
        <v>485</v>
      </c>
      <c r="D26" s="389"/>
      <c r="E26" s="160" t="s">
        <v>154</v>
      </c>
      <c r="F26" s="390" t="s">
        <v>155</v>
      </c>
      <c r="G26" s="390"/>
      <c r="H26" s="390"/>
      <c r="I26" s="390"/>
      <c r="J26" s="94"/>
      <c r="K26" s="94"/>
      <c r="L26" s="198">
        <v>760</v>
      </c>
      <c r="M26" s="100">
        <f t="shared" si="3"/>
        <v>0</v>
      </c>
      <c r="N26" s="27"/>
      <c r="O26" s="27"/>
    </row>
    <row r="27" spans="1:15" s="8" customFormat="1" ht="16.2" customHeight="1">
      <c r="A27" s="27"/>
      <c r="B27" s="27"/>
      <c r="C27" s="389" t="s">
        <v>486</v>
      </c>
      <c r="D27" s="389"/>
      <c r="E27" s="160" t="s">
        <v>156</v>
      </c>
      <c r="F27" s="402" t="s">
        <v>157</v>
      </c>
      <c r="G27" s="402"/>
      <c r="H27" s="402"/>
      <c r="I27" s="402"/>
      <c r="J27" s="94"/>
      <c r="K27" s="94"/>
      <c r="L27" s="198">
        <v>1025</v>
      </c>
      <c r="M27" s="100">
        <f t="shared" si="3"/>
        <v>0</v>
      </c>
      <c r="N27" s="27"/>
      <c r="O27" s="27"/>
    </row>
    <row r="28" spans="1:15" s="8" customFormat="1" ht="16.2" customHeight="1">
      <c r="A28" s="27"/>
      <c r="B28" s="27"/>
      <c r="C28" s="389" t="s">
        <v>487</v>
      </c>
      <c r="D28" s="389"/>
      <c r="E28" s="160" t="s">
        <v>158</v>
      </c>
      <c r="F28" s="402" t="s">
        <v>157</v>
      </c>
      <c r="G28" s="402"/>
      <c r="H28" s="402"/>
      <c r="I28" s="402"/>
      <c r="J28" s="94"/>
      <c r="K28" s="94"/>
      <c r="L28" s="198">
        <v>760</v>
      </c>
      <c r="M28" s="100">
        <f t="shared" si="3"/>
        <v>0</v>
      </c>
      <c r="N28" s="27"/>
      <c r="O28" s="27"/>
    </row>
    <row r="29" spans="1:15" s="8" customFormat="1" ht="16.2" customHeight="1">
      <c r="A29" s="27"/>
      <c r="B29" s="27"/>
      <c r="C29" s="389" t="s">
        <v>488</v>
      </c>
      <c r="D29" s="389"/>
      <c r="E29" s="160" t="s">
        <v>159</v>
      </c>
      <c r="F29" s="402" t="s">
        <v>160</v>
      </c>
      <c r="G29" s="402"/>
      <c r="H29" s="402"/>
      <c r="I29" s="402"/>
      <c r="J29" s="94"/>
      <c r="K29" s="94"/>
      <c r="L29" s="198">
        <v>1210</v>
      </c>
      <c r="M29" s="100">
        <f t="shared" si="3"/>
        <v>0</v>
      </c>
      <c r="N29" s="27"/>
      <c r="O29" s="27"/>
    </row>
    <row r="30" spans="1:15" s="8" customFormat="1" ht="16.2" customHeight="1">
      <c r="A30" s="27"/>
      <c r="B30" s="27"/>
      <c r="C30" s="389" t="s">
        <v>489</v>
      </c>
      <c r="D30" s="389"/>
      <c r="E30" s="160" t="s">
        <v>161</v>
      </c>
      <c r="F30" s="402" t="s">
        <v>160</v>
      </c>
      <c r="G30" s="402"/>
      <c r="H30" s="402"/>
      <c r="I30" s="402"/>
      <c r="J30" s="94"/>
      <c r="K30" s="94"/>
      <c r="L30" s="198">
        <v>930</v>
      </c>
      <c r="M30" s="100">
        <f t="shared" si="3"/>
        <v>0</v>
      </c>
      <c r="N30" s="27"/>
      <c r="O30" s="27"/>
    </row>
    <row r="31" spans="1:15" s="8" customFormat="1" ht="16.2" customHeight="1">
      <c r="A31" s="27"/>
      <c r="B31" s="27"/>
      <c r="C31" s="389" t="s">
        <v>490</v>
      </c>
      <c r="D31" s="389"/>
      <c r="E31" s="160" t="s">
        <v>162</v>
      </c>
      <c r="F31" s="402" t="s">
        <v>163</v>
      </c>
      <c r="G31" s="402"/>
      <c r="H31" s="402"/>
      <c r="I31" s="402"/>
      <c r="J31" s="94"/>
      <c r="K31" s="94"/>
      <c r="L31" s="198">
        <v>1210</v>
      </c>
      <c r="M31" s="100">
        <f t="shared" si="3"/>
        <v>0</v>
      </c>
      <c r="N31" s="27"/>
      <c r="O31" s="27"/>
    </row>
    <row r="32" spans="1:15" s="8" customFormat="1" ht="16.2" customHeight="1">
      <c r="A32" s="27"/>
      <c r="B32" s="27"/>
      <c r="C32" s="389" t="s">
        <v>491</v>
      </c>
      <c r="D32" s="389"/>
      <c r="E32" s="160" t="s">
        <v>164</v>
      </c>
      <c r="F32" s="402" t="s">
        <v>163</v>
      </c>
      <c r="G32" s="402"/>
      <c r="H32" s="402"/>
      <c r="I32" s="402"/>
      <c r="J32" s="94"/>
      <c r="K32" s="94"/>
      <c r="L32" s="198">
        <v>930</v>
      </c>
      <c r="M32" s="100">
        <f t="shared" ref="M32" si="4">K32*L32</f>
        <v>0</v>
      </c>
      <c r="N32" s="27"/>
      <c r="O32" s="27"/>
    </row>
    <row r="33" spans="1:15" s="8" customFormat="1" ht="16.2" customHeight="1">
      <c r="A33" s="27"/>
      <c r="B33" s="27"/>
      <c r="C33" s="389" t="s">
        <v>492</v>
      </c>
      <c r="D33" s="389"/>
      <c r="E33" s="160" t="s">
        <v>301</v>
      </c>
      <c r="F33" s="402" t="s">
        <v>300</v>
      </c>
      <c r="G33" s="402"/>
      <c r="H33" s="402"/>
      <c r="I33" s="402"/>
      <c r="J33" s="94"/>
      <c r="K33" s="94"/>
      <c r="L33" s="198">
        <v>1335</v>
      </c>
      <c r="M33" s="100">
        <f t="shared" si="3"/>
        <v>0</v>
      </c>
      <c r="N33" s="27"/>
      <c r="O33" s="27"/>
    </row>
    <row r="34" spans="1:15" s="3" customFormat="1" ht="19.8" customHeight="1">
      <c r="A34" s="19"/>
      <c r="B34" s="19"/>
      <c r="C34" s="359" t="s">
        <v>165</v>
      </c>
      <c r="D34" s="359"/>
      <c r="E34" s="359"/>
      <c r="F34" s="359"/>
      <c r="G34" s="359"/>
      <c r="H34" s="359"/>
      <c r="I34" s="359"/>
      <c r="J34" s="401"/>
      <c r="K34" s="401"/>
      <c r="L34" s="359"/>
      <c r="M34" s="359"/>
      <c r="N34" s="19"/>
      <c r="O34" s="19"/>
    </row>
    <row r="35" spans="1:15" s="8" customFormat="1" ht="27.45" customHeight="1">
      <c r="A35" s="27"/>
      <c r="B35" s="27"/>
      <c r="C35" s="403" t="s">
        <v>493</v>
      </c>
      <c r="D35" s="404"/>
      <c r="E35" s="159" t="s">
        <v>166</v>
      </c>
      <c r="F35" s="399" t="s">
        <v>167</v>
      </c>
      <c r="G35" s="399"/>
      <c r="H35" s="399"/>
      <c r="I35" s="399"/>
      <c r="J35" s="94"/>
      <c r="K35" s="94"/>
      <c r="L35" s="199">
        <v>2060</v>
      </c>
      <c r="M35" s="100">
        <f>K35*L35</f>
        <v>0</v>
      </c>
      <c r="N35" s="27"/>
      <c r="O35" s="27"/>
    </row>
    <row r="36" spans="1:15" s="8" customFormat="1" ht="27.45" customHeight="1">
      <c r="A36" s="27"/>
      <c r="B36" s="27"/>
      <c r="C36" s="389" t="s">
        <v>494</v>
      </c>
      <c r="D36" s="389"/>
      <c r="E36" s="159" t="s">
        <v>168</v>
      </c>
      <c r="F36" s="399" t="s">
        <v>169</v>
      </c>
      <c r="G36" s="399"/>
      <c r="H36" s="399"/>
      <c r="I36" s="399"/>
      <c r="J36" s="94"/>
      <c r="K36" s="94"/>
      <c r="L36" s="199">
        <v>2800</v>
      </c>
      <c r="M36" s="100">
        <f>K36*L36</f>
        <v>0</v>
      </c>
      <c r="N36" s="27"/>
      <c r="O36" s="27"/>
    </row>
    <row r="37" spans="1:15" s="8" customFormat="1" ht="27.45" customHeight="1">
      <c r="A37" s="27"/>
      <c r="B37" s="27"/>
      <c r="C37" s="389" t="s">
        <v>495</v>
      </c>
      <c r="D37" s="389"/>
      <c r="E37" s="159" t="s">
        <v>170</v>
      </c>
      <c r="F37" s="399" t="s">
        <v>171</v>
      </c>
      <c r="G37" s="399"/>
      <c r="H37" s="399"/>
      <c r="I37" s="399"/>
      <c r="J37" s="94"/>
      <c r="K37" s="94"/>
      <c r="L37" s="199">
        <v>4885</v>
      </c>
      <c r="M37" s="100">
        <f>K37*L37</f>
        <v>0</v>
      </c>
      <c r="N37" s="27"/>
      <c r="O37" s="27"/>
    </row>
    <row r="38" spans="1:15" s="3" customFormat="1" ht="19.8" customHeight="1">
      <c r="A38" s="19"/>
      <c r="B38" s="19"/>
      <c r="C38" s="359" t="s">
        <v>172</v>
      </c>
      <c r="D38" s="359"/>
      <c r="E38" s="359"/>
      <c r="F38" s="359"/>
      <c r="G38" s="359"/>
      <c r="H38" s="359"/>
      <c r="I38" s="359"/>
      <c r="J38" s="401"/>
      <c r="K38" s="401"/>
      <c r="L38" s="359"/>
      <c r="M38" s="359"/>
      <c r="N38" s="19"/>
      <c r="O38" s="19"/>
    </row>
    <row r="39" spans="1:15" s="8" customFormat="1" ht="16.2" customHeight="1">
      <c r="A39" s="27"/>
      <c r="B39" s="27"/>
      <c r="C39" s="389" t="s">
        <v>496</v>
      </c>
      <c r="D39" s="389"/>
      <c r="E39" s="101" t="s">
        <v>173</v>
      </c>
      <c r="F39" s="390" t="s">
        <v>174</v>
      </c>
      <c r="G39" s="390"/>
      <c r="H39" s="390"/>
      <c r="I39" s="390"/>
      <c r="J39" s="94"/>
      <c r="K39" s="94"/>
      <c r="L39" s="199">
        <v>320</v>
      </c>
      <c r="M39" s="100">
        <f t="shared" ref="M39:M55" si="5">K39*L39</f>
        <v>0</v>
      </c>
      <c r="N39" s="27"/>
      <c r="O39" s="27"/>
    </row>
    <row r="40" spans="1:15" s="8" customFormat="1" ht="16.2" customHeight="1">
      <c r="A40" s="27"/>
      <c r="B40" s="27"/>
      <c r="C40" s="389" t="s">
        <v>497</v>
      </c>
      <c r="D40" s="389"/>
      <c r="E40" s="101" t="s">
        <v>175</v>
      </c>
      <c r="F40" s="390"/>
      <c r="G40" s="390"/>
      <c r="H40" s="390"/>
      <c r="I40" s="390"/>
      <c r="J40" s="94"/>
      <c r="K40" s="94"/>
      <c r="L40" s="199">
        <v>415</v>
      </c>
      <c r="M40" s="100">
        <f t="shared" si="5"/>
        <v>0</v>
      </c>
      <c r="N40" s="27"/>
      <c r="O40" s="27"/>
    </row>
    <row r="41" spans="1:15" s="8" customFormat="1" ht="16.2" customHeight="1">
      <c r="A41" s="27"/>
      <c r="B41" s="27"/>
      <c r="C41" s="389" t="s">
        <v>498</v>
      </c>
      <c r="D41" s="389"/>
      <c r="E41" s="101" t="s">
        <v>176</v>
      </c>
      <c r="F41" s="390" t="s">
        <v>246</v>
      </c>
      <c r="G41" s="390"/>
      <c r="H41" s="390"/>
      <c r="I41" s="390"/>
      <c r="J41" s="94"/>
      <c r="K41" s="94"/>
      <c r="L41" s="199">
        <v>305</v>
      </c>
      <c r="M41" s="100">
        <f t="shared" si="5"/>
        <v>0</v>
      </c>
      <c r="N41" s="27"/>
      <c r="O41" s="27"/>
    </row>
    <row r="42" spans="1:15" s="8" customFormat="1" ht="16.2" customHeight="1">
      <c r="A42" s="27"/>
      <c r="B42" s="27"/>
      <c r="C42" s="389" t="s">
        <v>499</v>
      </c>
      <c r="D42" s="389"/>
      <c r="E42" s="101" t="s">
        <v>177</v>
      </c>
      <c r="F42" s="390"/>
      <c r="G42" s="390"/>
      <c r="H42" s="390"/>
      <c r="I42" s="390"/>
      <c r="J42" s="94"/>
      <c r="K42" s="94"/>
      <c r="L42" s="199">
        <v>475</v>
      </c>
      <c r="M42" s="100">
        <f t="shared" si="5"/>
        <v>0</v>
      </c>
      <c r="N42" s="27"/>
      <c r="O42" s="27"/>
    </row>
    <row r="43" spans="1:15" s="8" customFormat="1" ht="16.2" customHeight="1">
      <c r="A43" s="27"/>
      <c r="B43" s="27"/>
      <c r="C43" s="389" t="s">
        <v>500</v>
      </c>
      <c r="D43" s="389"/>
      <c r="E43" s="101" t="s">
        <v>178</v>
      </c>
      <c r="F43" s="399" t="s">
        <v>140</v>
      </c>
      <c r="G43" s="399"/>
      <c r="H43" s="399"/>
      <c r="I43" s="399"/>
      <c r="J43" s="94"/>
      <c r="K43" s="94"/>
      <c r="L43" s="199">
        <v>505</v>
      </c>
      <c r="M43" s="100">
        <f t="shared" si="5"/>
        <v>0</v>
      </c>
      <c r="N43" s="27"/>
      <c r="O43" s="27"/>
    </row>
    <row r="44" spans="1:15" s="8" customFormat="1" ht="16.2" customHeight="1">
      <c r="A44" s="27"/>
      <c r="B44" s="27"/>
      <c r="C44" s="389" t="s">
        <v>501</v>
      </c>
      <c r="D44" s="389"/>
      <c r="E44" s="101" t="s">
        <v>332</v>
      </c>
      <c r="F44" s="399" t="s">
        <v>140</v>
      </c>
      <c r="G44" s="399"/>
      <c r="H44" s="399"/>
      <c r="I44" s="399"/>
      <c r="J44" s="94"/>
      <c r="K44" s="94"/>
      <c r="L44" s="199">
        <v>505</v>
      </c>
      <c r="M44" s="100">
        <f t="shared" si="5"/>
        <v>0</v>
      </c>
      <c r="N44" s="27"/>
      <c r="O44" s="27"/>
    </row>
    <row r="45" spans="1:15" s="8" customFormat="1" ht="16.2" customHeight="1">
      <c r="A45" s="27"/>
      <c r="B45" s="27"/>
      <c r="C45" s="389" t="s">
        <v>502</v>
      </c>
      <c r="D45" s="389"/>
      <c r="E45" s="101" t="s">
        <v>179</v>
      </c>
      <c r="F45" s="399" t="s">
        <v>180</v>
      </c>
      <c r="G45" s="399"/>
      <c r="H45" s="399"/>
      <c r="I45" s="399"/>
      <c r="J45" s="94"/>
      <c r="K45" s="94"/>
      <c r="L45" s="199">
        <v>710</v>
      </c>
      <c r="M45" s="100">
        <f t="shared" si="5"/>
        <v>0</v>
      </c>
      <c r="N45" s="27"/>
      <c r="O45" s="27"/>
    </row>
    <row r="46" spans="1:15" s="8" customFormat="1" ht="16.2" customHeight="1">
      <c r="A46" s="27"/>
      <c r="B46" s="27"/>
      <c r="C46" s="389" t="s">
        <v>503</v>
      </c>
      <c r="D46" s="389"/>
      <c r="E46" s="101" t="s">
        <v>181</v>
      </c>
      <c r="F46" s="390"/>
      <c r="G46" s="390"/>
      <c r="H46" s="390"/>
      <c r="I46" s="390"/>
      <c r="J46" s="94"/>
      <c r="K46" s="94"/>
      <c r="L46" s="199">
        <v>710</v>
      </c>
      <c r="M46" s="100">
        <f t="shared" si="5"/>
        <v>0</v>
      </c>
      <c r="N46" s="27"/>
      <c r="O46" s="27"/>
    </row>
    <row r="47" spans="1:15" s="8" customFormat="1" ht="16.2" customHeight="1">
      <c r="A47" s="27"/>
      <c r="B47" s="27"/>
      <c r="C47" s="389" t="s">
        <v>504</v>
      </c>
      <c r="D47" s="389"/>
      <c r="E47" s="101" t="s">
        <v>182</v>
      </c>
      <c r="F47" s="399" t="s">
        <v>183</v>
      </c>
      <c r="G47" s="399"/>
      <c r="H47" s="399"/>
      <c r="I47" s="399"/>
      <c r="J47" s="94"/>
      <c r="K47" s="94"/>
      <c r="L47" s="199">
        <v>230</v>
      </c>
      <c r="M47" s="100">
        <f t="shared" si="5"/>
        <v>0</v>
      </c>
      <c r="N47" s="27"/>
      <c r="O47" s="27"/>
    </row>
    <row r="48" spans="1:15" s="8" customFormat="1" ht="16.2" customHeight="1">
      <c r="A48" s="27"/>
      <c r="B48" s="27"/>
      <c r="C48" s="389" t="s">
        <v>505</v>
      </c>
      <c r="D48" s="389"/>
      <c r="E48" s="101" t="s">
        <v>184</v>
      </c>
      <c r="F48" s="390" t="s">
        <v>185</v>
      </c>
      <c r="G48" s="390"/>
      <c r="H48" s="390"/>
      <c r="I48" s="390"/>
      <c r="J48" s="94"/>
      <c r="K48" s="94"/>
      <c r="L48" s="199">
        <v>265</v>
      </c>
      <c r="M48" s="100">
        <f t="shared" si="5"/>
        <v>0</v>
      </c>
      <c r="N48" s="27"/>
      <c r="O48" s="27"/>
    </row>
    <row r="49" spans="1:15" s="8" customFormat="1" ht="16.2" customHeight="1">
      <c r="A49" s="27"/>
      <c r="B49" s="27"/>
      <c r="C49" s="389" t="s">
        <v>506</v>
      </c>
      <c r="D49" s="389"/>
      <c r="E49" s="101" t="s">
        <v>186</v>
      </c>
      <c r="F49" s="399" t="s">
        <v>187</v>
      </c>
      <c r="G49" s="399"/>
      <c r="H49" s="399"/>
      <c r="I49" s="399"/>
      <c r="J49" s="94"/>
      <c r="K49" s="94"/>
      <c r="L49" s="199">
        <v>505</v>
      </c>
      <c r="M49" s="100">
        <f t="shared" si="5"/>
        <v>0</v>
      </c>
      <c r="N49" s="27"/>
      <c r="O49" s="27"/>
    </row>
    <row r="50" spans="1:15" s="8" customFormat="1" ht="16.2" customHeight="1">
      <c r="A50" s="27"/>
      <c r="B50" s="27"/>
      <c r="C50" s="389" t="s">
        <v>507</v>
      </c>
      <c r="D50" s="389"/>
      <c r="E50" s="101" t="s">
        <v>188</v>
      </c>
      <c r="F50" s="390" t="s">
        <v>189</v>
      </c>
      <c r="G50" s="390"/>
      <c r="H50" s="390"/>
      <c r="I50" s="390"/>
      <c r="J50" s="94"/>
      <c r="K50" s="94"/>
      <c r="L50" s="199">
        <v>655</v>
      </c>
      <c r="M50" s="100">
        <f t="shared" ref="M50:M53" si="6">K50*L50</f>
        <v>0</v>
      </c>
      <c r="N50" s="27"/>
      <c r="O50" s="27"/>
    </row>
    <row r="51" spans="1:15" s="8" customFormat="1" ht="16.2" customHeight="1">
      <c r="A51" s="27"/>
      <c r="B51" s="27"/>
      <c r="C51" s="389" t="s">
        <v>508</v>
      </c>
      <c r="D51" s="389"/>
      <c r="E51" s="101" t="s">
        <v>190</v>
      </c>
      <c r="F51" s="390" t="s">
        <v>157</v>
      </c>
      <c r="G51" s="390"/>
      <c r="H51" s="390"/>
      <c r="I51" s="390"/>
      <c r="J51" s="94"/>
      <c r="K51" s="94"/>
      <c r="L51" s="199">
        <v>475</v>
      </c>
      <c r="M51" s="100">
        <f t="shared" si="6"/>
        <v>0</v>
      </c>
      <c r="N51" s="27"/>
      <c r="O51" s="27"/>
    </row>
    <row r="52" spans="1:15" s="8" customFormat="1" ht="16.2" customHeight="1">
      <c r="A52" s="27"/>
      <c r="B52" s="27"/>
      <c r="C52" s="389" t="s">
        <v>509</v>
      </c>
      <c r="D52" s="389"/>
      <c r="E52" s="101" t="s">
        <v>302</v>
      </c>
      <c r="F52" s="390" t="s">
        <v>304</v>
      </c>
      <c r="G52" s="390"/>
      <c r="H52" s="390"/>
      <c r="I52" s="390"/>
      <c r="J52" s="94"/>
      <c r="K52" s="94"/>
      <c r="L52" s="199">
        <v>445</v>
      </c>
      <c r="M52" s="100">
        <f t="shared" si="6"/>
        <v>0</v>
      </c>
      <c r="N52" s="27"/>
      <c r="O52" s="27"/>
    </row>
    <row r="53" spans="1:15" s="8" customFormat="1" ht="16.2" customHeight="1">
      <c r="A53" s="27"/>
      <c r="B53" s="27"/>
      <c r="C53" s="389" t="s">
        <v>510</v>
      </c>
      <c r="D53" s="389"/>
      <c r="E53" s="101" t="s">
        <v>324</v>
      </c>
      <c r="F53" s="390" t="s">
        <v>303</v>
      </c>
      <c r="G53" s="390"/>
      <c r="H53" s="390"/>
      <c r="I53" s="390"/>
      <c r="J53" s="94"/>
      <c r="K53" s="94"/>
      <c r="L53" s="199">
        <v>445</v>
      </c>
      <c r="M53" s="100">
        <f t="shared" si="6"/>
        <v>0</v>
      </c>
      <c r="N53" s="27"/>
      <c r="O53" s="27"/>
    </row>
    <row r="54" spans="1:15" s="8" customFormat="1" ht="16.2" customHeight="1">
      <c r="A54" s="27"/>
      <c r="B54" s="27"/>
      <c r="C54" s="389" t="s">
        <v>511</v>
      </c>
      <c r="D54" s="389"/>
      <c r="E54" s="101" t="s">
        <v>333</v>
      </c>
      <c r="F54" s="390" t="s">
        <v>304</v>
      </c>
      <c r="G54" s="390"/>
      <c r="H54" s="390"/>
      <c r="I54" s="390"/>
      <c r="J54" s="94"/>
      <c r="K54" s="94"/>
      <c r="L54" s="199">
        <v>425</v>
      </c>
      <c r="M54" s="100">
        <f t="shared" si="5"/>
        <v>0</v>
      </c>
      <c r="N54" s="27"/>
      <c r="O54" s="27"/>
    </row>
    <row r="55" spans="1:15" s="8" customFormat="1" ht="16.2" customHeight="1">
      <c r="A55" s="27"/>
      <c r="B55" s="27"/>
      <c r="C55" s="389" t="s">
        <v>512</v>
      </c>
      <c r="D55" s="389"/>
      <c r="E55" s="101" t="s">
        <v>334</v>
      </c>
      <c r="F55" s="390" t="s">
        <v>336</v>
      </c>
      <c r="G55" s="390"/>
      <c r="H55" s="390"/>
      <c r="I55" s="390"/>
      <c r="J55" s="94"/>
      <c r="K55" s="94"/>
      <c r="L55" s="199">
        <v>490</v>
      </c>
      <c r="M55" s="100">
        <f t="shared" si="5"/>
        <v>0</v>
      </c>
      <c r="N55" s="27"/>
      <c r="O55" s="27"/>
    </row>
    <row r="56" spans="1:15" s="8" customFormat="1" ht="16.2" customHeight="1">
      <c r="A56" s="27"/>
      <c r="B56" s="27"/>
      <c r="C56" s="389" t="s">
        <v>513</v>
      </c>
      <c r="D56" s="389"/>
      <c r="E56" s="101" t="s">
        <v>335</v>
      </c>
      <c r="F56" s="390" t="s">
        <v>304</v>
      </c>
      <c r="G56" s="390"/>
      <c r="H56" s="390"/>
      <c r="I56" s="390"/>
      <c r="J56" s="94"/>
      <c r="K56" s="94"/>
      <c r="L56" s="199">
        <v>685</v>
      </c>
      <c r="M56" s="100">
        <f t="shared" ref="M56:M57" si="7">K56*L56</f>
        <v>0</v>
      </c>
      <c r="N56" s="27"/>
      <c r="O56" s="27"/>
    </row>
    <row r="57" spans="1:15" s="8" customFormat="1" ht="16.2" customHeight="1">
      <c r="A57" s="27"/>
      <c r="B57" s="27"/>
      <c r="C57" s="389" t="s">
        <v>514</v>
      </c>
      <c r="D57" s="389"/>
      <c r="E57" s="101" t="s">
        <v>337</v>
      </c>
      <c r="F57" s="390" t="s">
        <v>338</v>
      </c>
      <c r="G57" s="390"/>
      <c r="H57" s="390"/>
      <c r="I57" s="390"/>
      <c r="J57" s="94"/>
      <c r="K57" s="94"/>
      <c r="L57" s="199">
        <v>620</v>
      </c>
      <c r="M57" s="100">
        <f t="shared" si="7"/>
        <v>0</v>
      </c>
      <c r="N57" s="27"/>
      <c r="O57" s="27"/>
    </row>
    <row r="58" spans="1:15" s="3" customFormat="1" ht="19.8" customHeight="1">
      <c r="A58" s="19"/>
      <c r="B58" s="19"/>
      <c r="C58" s="359" t="s">
        <v>191</v>
      </c>
      <c r="D58" s="359"/>
      <c r="E58" s="359"/>
      <c r="F58" s="359"/>
      <c r="G58" s="359"/>
      <c r="H58" s="359"/>
      <c r="I58" s="359"/>
      <c r="J58" s="401"/>
      <c r="K58" s="401"/>
      <c r="L58" s="359"/>
      <c r="M58" s="359"/>
      <c r="N58" s="19"/>
      <c r="O58" s="19"/>
    </row>
    <row r="59" spans="1:15" s="8" customFormat="1" ht="16.2" customHeight="1">
      <c r="A59" s="27"/>
      <c r="B59" s="27"/>
      <c r="C59" s="389" t="s">
        <v>515</v>
      </c>
      <c r="D59" s="389"/>
      <c r="E59" s="160" t="s">
        <v>192</v>
      </c>
      <c r="F59" s="390" t="s">
        <v>193</v>
      </c>
      <c r="G59" s="390"/>
      <c r="H59" s="390"/>
      <c r="I59" s="390"/>
      <c r="J59" s="94"/>
      <c r="K59" s="94"/>
      <c r="L59" s="199">
        <v>710</v>
      </c>
      <c r="M59" s="100">
        <f t="shared" ref="M59:M73" si="8">K59*L59</f>
        <v>0</v>
      </c>
      <c r="N59" s="27"/>
      <c r="O59" s="27"/>
    </row>
    <row r="60" spans="1:15" s="8" customFormat="1" ht="16.2" customHeight="1">
      <c r="A60" s="27"/>
      <c r="B60" s="27"/>
      <c r="C60" s="389" t="s">
        <v>516</v>
      </c>
      <c r="D60" s="389"/>
      <c r="E60" s="160" t="s">
        <v>194</v>
      </c>
      <c r="F60" s="390" t="s">
        <v>195</v>
      </c>
      <c r="G60" s="390"/>
      <c r="H60" s="390"/>
      <c r="I60" s="390"/>
      <c r="J60" s="94"/>
      <c r="K60" s="94"/>
      <c r="L60" s="199">
        <v>710</v>
      </c>
      <c r="M60" s="100">
        <f t="shared" si="8"/>
        <v>0</v>
      </c>
      <c r="N60" s="27"/>
      <c r="O60" s="27"/>
    </row>
    <row r="61" spans="1:15" s="8" customFormat="1" ht="16.2" customHeight="1">
      <c r="A61" s="27"/>
      <c r="B61" s="27"/>
      <c r="C61" s="389" t="s">
        <v>517</v>
      </c>
      <c r="D61" s="389"/>
      <c r="E61" s="160" t="s">
        <v>196</v>
      </c>
      <c r="F61" s="390" t="s">
        <v>157</v>
      </c>
      <c r="G61" s="390"/>
      <c r="H61" s="390"/>
      <c r="I61" s="390"/>
      <c r="J61" s="94"/>
      <c r="K61" s="94"/>
      <c r="L61" s="199">
        <v>935</v>
      </c>
      <c r="M61" s="100">
        <f t="shared" si="8"/>
        <v>0</v>
      </c>
      <c r="N61" s="27"/>
      <c r="O61" s="27"/>
    </row>
    <row r="62" spans="1:15" s="8" customFormat="1" ht="16.2" customHeight="1">
      <c r="A62" s="27"/>
      <c r="B62" s="27"/>
      <c r="C62" s="389" t="s">
        <v>518</v>
      </c>
      <c r="D62" s="389"/>
      <c r="E62" s="160" t="s">
        <v>197</v>
      </c>
      <c r="F62" s="390" t="s">
        <v>157</v>
      </c>
      <c r="G62" s="390"/>
      <c r="H62" s="390"/>
      <c r="I62" s="390"/>
      <c r="J62" s="94"/>
      <c r="K62" s="94"/>
      <c r="L62" s="199">
        <v>1120</v>
      </c>
      <c r="M62" s="100">
        <f t="shared" si="8"/>
        <v>0</v>
      </c>
      <c r="N62" s="27"/>
      <c r="O62" s="27"/>
    </row>
    <row r="63" spans="1:15" s="8" customFormat="1" ht="16.2" customHeight="1">
      <c r="A63" s="27"/>
      <c r="B63" s="27"/>
      <c r="C63" s="389" t="s">
        <v>519</v>
      </c>
      <c r="D63" s="389"/>
      <c r="E63" s="160" t="s">
        <v>198</v>
      </c>
      <c r="F63" s="390"/>
      <c r="G63" s="390"/>
      <c r="H63" s="390"/>
      <c r="I63" s="390"/>
      <c r="J63" s="94"/>
      <c r="K63" s="94"/>
      <c r="L63" s="199">
        <v>1025</v>
      </c>
      <c r="M63" s="100">
        <f t="shared" si="8"/>
        <v>0</v>
      </c>
      <c r="N63" s="27"/>
      <c r="O63" s="27"/>
    </row>
    <row r="64" spans="1:15" s="8" customFormat="1" ht="16.2" customHeight="1">
      <c r="A64" s="27"/>
      <c r="B64" s="27"/>
      <c r="C64" s="389" t="s">
        <v>520</v>
      </c>
      <c r="D64" s="389"/>
      <c r="E64" s="160" t="s">
        <v>199</v>
      </c>
      <c r="F64" s="390" t="s">
        <v>140</v>
      </c>
      <c r="G64" s="390"/>
      <c r="H64" s="390"/>
      <c r="I64" s="390"/>
      <c r="J64" s="94"/>
      <c r="K64" s="94"/>
      <c r="L64" s="199">
        <v>890</v>
      </c>
      <c r="M64" s="100">
        <f t="shared" si="8"/>
        <v>0</v>
      </c>
      <c r="N64" s="27"/>
      <c r="O64" s="27"/>
    </row>
    <row r="65" spans="1:15" s="8" customFormat="1" ht="16.2" customHeight="1">
      <c r="A65" s="27"/>
      <c r="B65" s="27"/>
      <c r="C65" s="389" t="s">
        <v>521</v>
      </c>
      <c r="D65" s="389"/>
      <c r="E65" s="160" t="s">
        <v>305</v>
      </c>
      <c r="F65" s="390" t="s">
        <v>140</v>
      </c>
      <c r="G65" s="390"/>
      <c r="H65" s="390"/>
      <c r="I65" s="390"/>
      <c r="J65" s="94"/>
      <c r="K65" s="94"/>
      <c r="L65" s="199">
        <v>1080</v>
      </c>
      <c r="M65" s="100">
        <f t="shared" ref="M65" si="9">K65*L65</f>
        <v>0</v>
      </c>
      <c r="N65" s="27"/>
      <c r="O65" s="27"/>
    </row>
    <row r="66" spans="1:15" s="8" customFormat="1" ht="16.2" customHeight="1">
      <c r="A66" s="27"/>
      <c r="B66" s="27"/>
      <c r="C66" s="389" t="s">
        <v>522</v>
      </c>
      <c r="D66" s="389"/>
      <c r="E66" s="160" t="s">
        <v>200</v>
      </c>
      <c r="F66" s="390" t="s">
        <v>201</v>
      </c>
      <c r="G66" s="390"/>
      <c r="H66" s="390"/>
      <c r="I66" s="390"/>
      <c r="J66" s="94"/>
      <c r="K66" s="94"/>
      <c r="L66" s="199">
        <v>1120</v>
      </c>
      <c r="M66" s="100">
        <f t="shared" si="8"/>
        <v>0</v>
      </c>
      <c r="N66" s="27"/>
      <c r="O66" s="27"/>
    </row>
    <row r="67" spans="1:15" s="8" customFormat="1" ht="16.2" customHeight="1">
      <c r="A67" s="27"/>
      <c r="B67" s="27"/>
      <c r="C67" s="389" t="s">
        <v>523</v>
      </c>
      <c r="D67" s="389"/>
      <c r="E67" s="160" t="s">
        <v>202</v>
      </c>
      <c r="F67" s="390" t="s">
        <v>157</v>
      </c>
      <c r="G67" s="390"/>
      <c r="H67" s="390"/>
      <c r="I67" s="390"/>
      <c r="J67" s="94"/>
      <c r="K67" s="94"/>
      <c r="L67" s="199">
        <v>745</v>
      </c>
      <c r="M67" s="100">
        <f t="shared" si="8"/>
        <v>0</v>
      </c>
      <c r="N67" s="27"/>
      <c r="O67" s="27"/>
    </row>
    <row r="68" spans="1:15" s="8" customFormat="1" ht="16.2" customHeight="1">
      <c r="A68" s="27"/>
      <c r="B68" s="27"/>
      <c r="C68" s="389" t="s">
        <v>524</v>
      </c>
      <c r="D68" s="389"/>
      <c r="E68" s="160" t="s">
        <v>203</v>
      </c>
      <c r="F68" s="390" t="s">
        <v>157</v>
      </c>
      <c r="G68" s="390"/>
      <c r="H68" s="390"/>
      <c r="I68" s="390"/>
      <c r="J68" s="94"/>
      <c r="K68" s="94"/>
      <c r="L68" s="199">
        <v>1205</v>
      </c>
      <c r="M68" s="100">
        <f t="shared" si="8"/>
        <v>0</v>
      </c>
      <c r="N68" s="27"/>
      <c r="O68" s="27"/>
    </row>
    <row r="69" spans="1:15" s="8" customFormat="1" ht="16.2" customHeight="1">
      <c r="A69" s="27"/>
      <c r="B69" s="27"/>
      <c r="C69" s="389" t="s">
        <v>525</v>
      </c>
      <c r="D69" s="389"/>
      <c r="E69" s="160" t="s">
        <v>204</v>
      </c>
      <c r="F69" s="390"/>
      <c r="G69" s="390"/>
      <c r="H69" s="390"/>
      <c r="I69" s="390"/>
      <c r="J69" s="94"/>
      <c r="K69" s="94"/>
      <c r="L69" s="199">
        <v>1770</v>
      </c>
      <c r="M69" s="100">
        <f t="shared" si="8"/>
        <v>0</v>
      </c>
      <c r="N69" s="27"/>
      <c r="O69" s="27"/>
    </row>
    <row r="70" spans="1:15" s="8" customFormat="1" ht="16.2" customHeight="1">
      <c r="A70" s="27"/>
      <c r="B70" s="27"/>
      <c r="C70" s="389" t="s">
        <v>526</v>
      </c>
      <c r="D70" s="389"/>
      <c r="E70" s="160" t="s">
        <v>205</v>
      </c>
      <c r="F70" s="390" t="s">
        <v>201</v>
      </c>
      <c r="G70" s="390"/>
      <c r="H70" s="390"/>
      <c r="I70" s="390"/>
      <c r="J70" s="94"/>
      <c r="K70" s="94"/>
      <c r="L70" s="199">
        <v>1770</v>
      </c>
      <c r="M70" s="100">
        <f t="shared" ref="M70:M71" si="10">K70*L70</f>
        <v>0</v>
      </c>
      <c r="N70" s="27"/>
      <c r="O70" s="27"/>
    </row>
    <row r="71" spans="1:15" s="8" customFormat="1" ht="16.2" customHeight="1">
      <c r="A71" s="27"/>
      <c r="B71" s="27"/>
      <c r="C71" s="389" t="s">
        <v>527</v>
      </c>
      <c r="D71" s="389"/>
      <c r="E71" s="160" t="s">
        <v>206</v>
      </c>
      <c r="F71" s="390" t="s">
        <v>201</v>
      </c>
      <c r="G71" s="390"/>
      <c r="H71" s="390"/>
      <c r="I71" s="390"/>
      <c r="J71" s="94"/>
      <c r="K71" s="94"/>
      <c r="L71" s="199">
        <v>1770</v>
      </c>
      <c r="M71" s="100">
        <f t="shared" si="10"/>
        <v>0</v>
      </c>
      <c r="N71" s="27"/>
      <c r="O71" s="27"/>
    </row>
    <row r="72" spans="1:15" s="8" customFormat="1" ht="16.2" customHeight="1">
      <c r="A72" s="27"/>
      <c r="B72" s="27"/>
      <c r="C72" s="389" t="s">
        <v>528</v>
      </c>
      <c r="D72" s="389"/>
      <c r="E72" s="160" t="s">
        <v>339</v>
      </c>
      <c r="F72" s="390"/>
      <c r="G72" s="390"/>
      <c r="H72" s="390"/>
      <c r="I72" s="390"/>
      <c r="J72" s="94"/>
      <c r="K72" s="94"/>
      <c r="L72" s="199">
        <v>1140</v>
      </c>
      <c r="M72" s="100">
        <f t="shared" si="8"/>
        <v>0</v>
      </c>
      <c r="N72" s="27"/>
      <c r="O72" s="27"/>
    </row>
    <row r="73" spans="1:15" s="8" customFormat="1" ht="16.2" customHeight="1">
      <c r="A73" s="27"/>
      <c r="B73" s="27"/>
      <c r="C73" s="389" t="s">
        <v>529</v>
      </c>
      <c r="D73" s="389"/>
      <c r="E73" s="160" t="s">
        <v>340</v>
      </c>
      <c r="F73" s="390"/>
      <c r="G73" s="390"/>
      <c r="H73" s="390"/>
      <c r="I73" s="390"/>
      <c r="J73" s="94"/>
      <c r="K73" s="94"/>
      <c r="L73" s="199">
        <v>1140</v>
      </c>
      <c r="M73" s="100">
        <f t="shared" si="8"/>
        <v>0</v>
      </c>
      <c r="N73" s="27"/>
      <c r="O73" s="27"/>
    </row>
    <row r="74" spans="1:15" s="3" customFormat="1" ht="19.8" customHeight="1">
      <c r="A74" s="19"/>
      <c r="B74" s="19"/>
      <c r="C74" s="359" t="s">
        <v>207</v>
      </c>
      <c r="D74" s="359"/>
      <c r="E74" s="359"/>
      <c r="F74" s="359"/>
      <c r="G74" s="359"/>
      <c r="H74" s="359"/>
      <c r="I74" s="359"/>
      <c r="J74" s="401"/>
      <c r="K74" s="401"/>
      <c r="L74" s="359"/>
      <c r="M74" s="359"/>
      <c r="N74" s="19"/>
      <c r="O74" s="19"/>
    </row>
    <row r="75" spans="1:15" s="8" customFormat="1" ht="27.45" customHeight="1">
      <c r="A75" s="27"/>
      <c r="B75" s="27"/>
      <c r="C75" s="389" t="s">
        <v>530</v>
      </c>
      <c r="D75" s="389"/>
      <c r="E75" s="159" t="s">
        <v>208</v>
      </c>
      <c r="F75" s="399" t="s">
        <v>209</v>
      </c>
      <c r="G75" s="399"/>
      <c r="H75" s="399"/>
      <c r="I75" s="399"/>
      <c r="J75" s="94"/>
      <c r="K75" s="94"/>
      <c r="L75" s="199">
        <v>1400</v>
      </c>
      <c r="M75" s="100">
        <f>K75*L75</f>
        <v>0</v>
      </c>
      <c r="N75" s="27"/>
      <c r="O75" s="27"/>
    </row>
    <row r="76" spans="1:15" s="8" customFormat="1" ht="27.45" customHeight="1">
      <c r="A76" s="27"/>
      <c r="B76" s="27"/>
      <c r="C76" s="389" t="s">
        <v>531</v>
      </c>
      <c r="D76" s="389"/>
      <c r="E76" s="159" t="s">
        <v>210</v>
      </c>
      <c r="F76" s="399" t="s">
        <v>211</v>
      </c>
      <c r="G76" s="399"/>
      <c r="H76" s="399"/>
      <c r="I76" s="399"/>
      <c r="J76" s="94"/>
      <c r="K76" s="94"/>
      <c r="L76" s="199">
        <v>2050</v>
      </c>
      <c r="M76" s="100">
        <f>K76*L76</f>
        <v>0</v>
      </c>
      <c r="N76" s="27"/>
      <c r="O76" s="27"/>
    </row>
    <row r="77" spans="1:15" s="8" customFormat="1" ht="27.45" customHeight="1">
      <c r="A77" s="27"/>
      <c r="B77" s="27"/>
      <c r="C77" s="389" t="s">
        <v>532</v>
      </c>
      <c r="D77" s="389"/>
      <c r="E77" s="159" t="s">
        <v>212</v>
      </c>
      <c r="F77" s="399" t="s">
        <v>213</v>
      </c>
      <c r="G77" s="399"/>
      <c r="H77" s="399"/>
      <c r="I77" s="399"/>
      <c r="J77" s="94"/>
      <c r="K77" s="94"/>
      <c r="L77" s="199">
        <v>2620</v>
      </c>
      <c r="M77" s="100">
        <f>K77*L77</f>
        <v>0</v>
      </c>
      <c r="N77" s="27"/>
      <c r="O77" s="27"/>
    </row>
    <row r="78" spans="1:15" s="3" customFormat="1" ht="19.8" customHeight="1">
      <c r="A78" s="19"/>
      <c r="B78" s="19"/>
      <c r="C78" s="359" t="s">
        <v>214</v>
      </c>
      <c r="D78" s="359"/>
      <c r="E78" s="359"/>
      <c r="F78" s="359"/>
      <c r="G78" s="359"/>
      <c r="H78" s="359"/>
      <c r="I78" s="359"/>
      <c r="J78" s="401"/>
      <c r="K78" s="401"/>
      <c r="L78" s="359"/>
      <c r="M78" s="359"/>
      <c r="N78" s="19"/>
      <c r="O78" s="19"/>
    </row>
    <row r="79" spans="1:15" s="8" customFormat="1" ht="16.2" customHeight="1">
      <c r="A79" s="27"/>
      <c r="B79" s="27"/>
      <c r="C79" s="389" t="s">
        <v>533</v>
      </c>
      <c r="D79" s="389"/>
      <c r="E79" s="101" t="s">
        <v>215</v>
      </c>
      <c r="F79" s="402" t="s">
        <v>216</v>
      </c>
      <c r="G79" s="402"/>
      <c r="H79" s="402"/>
      <c r="I79" s="402"/>
      <c r="J79" s="94"/>
      <c r="K79" s="94"/>
      <c r="L79" s="199">
        <v>2240</v>
      </c>
      <c r="M79" s="100">
        <f>K79*L79</f>
        <v>0</v>
      </c>
      <c r="N79" s="27"/>
      <c r="O79" s="27"/>
    </row>
    <row r="80" spans="1:15" s="8" customFormat="1" ht="16.2" customHeight="1">
      <c r="A80" s="27"/>
      <c r="B80" s="27"/>
      <c r="C80" s="389" t="s">
        <v>534</v>
      </c>
      <c r="D80" s="389"/>
      <c r="E80" s="101" t="s">
        <v>217</v>
      </c>
      <c r="F80" s="402" t="s">
        <v>216</v>
      </c>
      <c r="G80" s="402"/>
      <c r="H80" s="402"/>
      <c r="I80" s="402"/>
      <c r="J80" s="94"/>
      <c r="K80" s="94"/>
      <c r="L80" s="199">
        <v>1775</v>
      </c>
      <c r="M80" s="100">
        <f>K80*L80</f>
        <v>0</v>
      </c>
      <c r="N80" s="27"/>
      <c r="O80" s="27"/>
    </row>
    <row r="81" spans="1:15" s="8" customFormat="1" ht="16.2" customHeight="1">
      <c r="A81" s="27"/>
      <c r="B81" s="27"/>
      <c r="C81" s="306" t="s">
        <v>535</v>
      </c>
      <c r="D81" s="306"/>
      <c r="E81" s="101" t="s">
        <v>218</v>
      </c>
      <c r="F81" s="402" t="s">
        <v>419</v>
      </c>
      <c r="G81" s="402"/>
      <c r="H81" s="402"/>
      <c r="I81" s="402"/>
      <c r="J81" s="94"/>
      <c r="K81" s="94"/>
      <c r="L81" s="199">
        <v>1310</v>
      </c>
      <c r="M81" s="100">
        <f>K81*L81</f>
        <v>0</v>
      </c>
      <c r="N81" s="27"/>
      <c r="O81" s="27"/>
    </row>
    <row r="82" spans="1:15" s="8" customFormat="1" ht="16.2" customHeight="1">
      <c r="A82" s="27"/>
      <c r="B82" s="27"/>
      <c r="C82" s="389" t="s">
        <v>536</v>
      </c>
      <c r="D82" s="389"/>
      <c r="E82" s="101" t="s">
        <v>219</v>
      </c>
      <c r="F82" s="402" t="s">
        <v>216</v>
      </c>
      <c r="G82" s="402"/>
      <c r="H82" s="402"/>
      <c r="I82" s="402"/>
      <c r="J82" s="94"/>
      <c r="K82" s="94"/>
      <c r="L82" s="199">
        <v>655</v>
      </c>
      <c r="M82" s="100">
        <f>K82*L82</f>
        <v>0</v>
      </c>
      <c r="N82" s="27"/>
      <c r="O82" s="27"/>
    </row>
    <row r="83" spans="1:15" s="8" customFormat="1" ht="16.2" customHeight="1">
      <c r="A83" s="27"/>
      <c r="B83" s="27"/>
      <c r="C83" s="389" t="s">
        <v>537</v>
      </c>
      <c r="D83" s="389"/>
      <c r="E83" s="101" t="s">
        <v>220</v>
      </c>
      <c r="F83" s="402" t="s">
        <v>216</v>
      </c>
      <c r="G83" s="402"/>
      <c r="H83" s="402"/>
      <c r="I83" s="402"/>
      <c r="J83" s="94"/>
      <c r="K83" s="94"/>
      <c r="L83" s="199">
        <v>505</v>
      </c>
      <c r="M83" s="100">
        <f>K83*L83</f>
        <v>0</v>
      </c>
      <c r="N83" s="27"/>
      <c r="O83" s="27"/>
    </row>
    <row r="84" spans="1:15" s="3" customFormat="1" ht="19.8" customHeight="1">
      <c r="A84" s="19"/>
      <c r="B84" s="19"/>
      <c r="C84" s="359" t="s">
        <v>221</v>
      </c>
      <c r="D84" s="359"/>
      <c r="E84" s="359"/>
      <c r="F84" s="359"/>
      <c r="G84" s="359"/>
      <c r="H84" s="359"/>
      <c r="I84" s="359"/>
      <c r="J84" s="401"/>
      <c r="K84" s="401"/>
      <c r="L84" s="359"/>
      <c r="M84" s="359"/>
      <c r="N84" s="19"/>
      <c r="O84" s="19"/>
    </row>
    <row r="85" spans="1:15" s="8" customFormat="1" ht="16.2" customHeight="1">
      <c r="A85" s="27"/>
      <c r="B85" s="27"/>
      <c r="C85" s="306" t="s">
        <v>538</v>
      </c>
      <c r="D85" s="306"/>
      <c r="E85" s="101" t="s">
        <v>222</v>
      </c>
      <c r="F85" s="390" t="s">
        <v>420</v>
      </c>
      <c r="G85" s="390"/>
      <c r="H85" s="390"/>
      <c r="I85" s="390"/>
      <c r="J85" s="94"/>
      <c r="K85" s="94"/>
      <c r="L85" s="199">
        <v>2800</v>
      </c>
      <c r="M85" s="100">
        <f t="shared" ref="M85:M99" si="11">K85*L85</f>
        <v>0</v>
      </c>
      <c r="N85" s="27"/>
      <c r="O85" s="27"/>
    </row>
    <row r="86" spans="1:15" s="8" customFormat="1" ht="16.2" customHeight="1">
      <c r="A86" s="27"/>
      <c r="B86" s="27"/>
      <c r="C86" s="306" t="s">
        <v>539</v>
      </c>
      <c r="D86" s="306"/>
      <c r="E86" s="101" t="s">
        <v>223</v>
      </c>
      <c r="F86" s="390" t="s">
        <v>421</v>
      </c>
      <c r="G86" s="390"/>
      <c r="H86" s="390"/>
      <c r="I86" s="390"/>
      <c r="J86" s="94"/>
      <c r="K86" s="94"/>
      <c r="L86" s="199">
        <v>1870</v>
      </c>
      <c r="M86" s="100">
        <f t="shared" si="11"/>
        <v>0</v>
      </c>
      <c r="N86" s="27"/>
      <c r="O86" s="27"/>
    </row>
    <row r="87" spans="1:15" s="8" customFormat="1" ht="16.2" customHeight="1">
      <c r="A87" s="27"/>
      <c r="B87" s="27"/>
      <c r="C87" s="306" t="s">
        <v>540</v>
      </c>
      <c r="D87" s="306"/>
      <c r="E87" s="101" t="s">
        <v>224</v>
      </c>
      <c r="F87" s="402" t="s">
        <v>225</v>
      </c>
      <c r="G87" s="402"/>
      <c r="H87" s="402"/>
      <c r="I87" s="402"/>
      <c r="J87" s="94"/>
      <c r="K87" s="94"/>
      <c r="L87" s="199">
        <v>2800</v>
      </c>
      <c r="M87" s="100">
        <f t="shared" si="11"/>
        <v>0</v>
      </c>
      <c r="N87" s="27"/>
      <c r="O87" s="27"/>
    </row>
    <row r="88" spans="1:15" s="8" customFormat="1" ht="16.2" customHeight="1">
      <c r="A88" s="27"/>
      <c r="B88" s="27"/>
      <c r="C88" s="306" t="s">
        <v>541</v>
      </c>
      <c r="D88" s="306"/>
      <c r="E88" s="101" t="s">
        <v>226</v>
      </c>
      <c r="F88" s="402" t="s">
        <v>225</v>
      </c>
      <c r="G88" s="402"/>
      <c r="H88" s="402"/>
      <c r="I88" s="402"/>
      <c r="J88" s="94"/>
      <c r="K88" s="94"/>
      <c r="L88" s="199">
        <v>1870</v>
      </c>
      <c r="M88" s="100">
        <f t="shared" si="11"/>
        <v>0</v>
      </c>
      <c r="N88" s="27"/>
      <c r="O88" s="27"/>
    </row>
    <row r="89" spans="1:15" s="8" customFormat="1" ht="16.2" customHeight="1">
      <c r="A89" s="27"/>
      <c r="B89" s="27"/>
      <c r="C89" s="389" t="s">
        <v>542</v>
      </c>
      <c r="D89" s="389"/>
      <c r="E89" s="101" t="s">
        <v>310</v>
      </c>
      <c r="F89" s="402" t="s">
        <v>311</v>
      </c>
      <c r="G89" s="402"/>
      <c r="H89" s="402"/>
      <c r="I89" s="402"/>
      <c r="J89" s="94"/>
      <c r="K89" s="94"/>
      <c r="L89" s="199">
        <v>2445</v>
      </c>
      <c r="M89" s="100">
        <f t="shared" si="11"/>
        <v>0</v>
      </c>
      <c r="N89" s="27"/>
      <c r="O89" s="27"/>
    </row>
    <row r="90" spans="1:15" s="8" customFormat="1" ht="16.2" customHeight="1">
      <c r="A90" s="27"/>
      <c r="B90" s="27"/>
      <c r="C90" s="389" t="s">
        <v>543</v>
      </c>
      <c r="D90" s="389"/>
      <c r="E90" s="101" t="s">
        <v>341</v>
      </c>
      <c r="F90" s="402" t="s">
        <v>342</v>
      </c>
      <c r="G90" s="402"/>
      <c r="H90" s="402"/>
      <c r="I90" s="402"/>
      <c r="J90" s="94"/>
      <c r="K90" s="94"/>
      <c r="L90" s="199">
        <v>2445</v>
      </c>
      <c r="M90" s="100">
        <f t="shared" ref="M90:M91" si="12">K90*L90</f>
        <v>0</v>
      </c>
      <c r="N90" s="27"/>
      <c r="O90" s="27"/>
    </row>
    <row r="91" spans="1:15" s="8" customFormat="1" ht="16.2" customHeight="1">
      <c r="A91" s="27"/>
      <c r="B91" s="27"/>
      <c r="C91" s="389" t="s">
        <v>544</v>
      </c>
      <c r="D91" s="389"/>
      <c r="E91" s="101" t="s">
        <v>343</v>
      </c>
      <c r="F91" s="402"/>
      <c r="G91" s="402"/>
      <c r="H91" s="402"/>
      <c r="I91" s="402"/>
      <c r="J91" s="94"/>
      <c r="K91" s="94"/>
      <c r="L91" s="199">
        <v>1790</v>
      </c>
      <c r="M91" s="100">
        <f t="shared" si="12"/>
        <v>0</v>
      </c>
      <c r="N91" s="27"/>
      <c r="O91" s="27"/>
    </row>
    <row r="92" spans="1:15" s="8" customFormat="1" ht="16.2" customHeight="1">
      <c r="A92" s="27"/>
      <c r="B92" s="27"/>
      <c r="C92" s="389" t="s">
        <v>545</v>
      </c>
      <c r="D92" s="389"/>
      <c r="E92" s="101" t="s">
        <v>344</v>
      </c>
      <c r="F92" s="402"/>
      <c r="G92" s="402"/>
      <c r="H92" s="402"/>
      <c r="I92" s="402"/>
      <c r="J92" s="94"/>
      <c r="K92" s="94"/>
      <c r="L92" s="199">
        <v>2445</v>
      </c>
      <c r="M92" s="100">
        <f t="shared" si="11"/>
        <v>0</v>
      </c>
      <c r="N92" s="27"/>
      <c r="O92" s="27"/>
    </row>
    <row r="93" spans="1:15" s="8" customFormat="1" ht="16.2" customHeight="1">
      <c r="A93" s="27"/>
      <c r="B93" s="27"/>
      <c r="C93" s="389" t="s">
        <v>546</v>
      </c>
      <c r="D93" s="389"/>
      <c r="E93" s="101" t="s">
        <v>312</v>
      </c>
      <c r="F93" s="402" t="s">
        <v>313</v>
      </c>
      <c r="G93" s="402"/>
      <c r="H93" s="402"/>
      <c r="I93" s="402"/>
      <c r="J93" s="94"/>
      <c r="K93" s="94"/>
      <c r="L93" s="199">
        <v>1800</v>
      </c>
      <c r="M93" s="100">
        <f t="shared" si="11"/>
        <v>0</v>
      </c>
      <c r="N93" s="27"/>
      <c r="O93" s="27"/>
    </row>
    <row r="94" spans="1:15" s="8" customFormat="1" ht="16.2" customHeight="1">
      <c r="A94" s="27"/>
      <c r="B94" s="27"/>
      <c r="C94" s="389" t="s">
        <v>547</v>
      </c>
      <c r="D94" s="389"/>
      <c r="E94" s="101" t="s">
        <v>314</v>
      </c>
      <c r="F94" s="402" t="s">
        <v>315</v>
      </c>
      <c r="G94" s="402"/>
      <c r="H94" s="402"/>
      <c r="I94" s="402"/>
      <c r="J94" s="94"/>
      <c r="K94" s="94"/>
      <c r="L94" s="199">
        <v>1800</v>
      </c>
      <c r="M94" s="100">
        <f t="shared" si="11"/>
        <v>0</v>
      </c>
      <c r="N94" s="27"/>
      <c r="O94" s="27"/>
    </row>
    <row r="95" spans="1:15" s="8" customFormat="1" ht="16.2" customHeight="1">
      <c r="A95" s="27"/>
      <c r="B95" s="27"/>
      <c r="C95" s="389" t="s">
        <v>548</v>
      </c>
      <c r="D95" s="389"/>
      <c r="E95" s="101" t="s">
        <v>345</v>
      </c>
      <c r="F95" s="402" t="s">
        <v>316</v>
      </c>
      <c r="G95" s="402"/>
      <c r="H95" s="402"/>
      <c r="I95" s="402"/>
      <c r="J95" s="94"/>
      <c r="K95" s="94"/>
      <c r="L95" s="199">
        <v>1800</v>
      </c>
      <c r="M95" s="100">
        <f t="shared" ref="M95:M98" si="13">K95*L95</f>
        <v>0</v>
      </c>
      <c r="N95" s="27"/>
      <c r="O95" s="27"/>
    </row>
    <row r="96" spans="1:15" s="8" customFormat="1" ht="16.2" customHeight="1">
      <c r="A96" s="27"/>
      <c r="B96" s="27"/>
      <c r="C96" s="306" t="s">
        <v>549</v>
      </c>
      <c r="D96" s="306"/>
      <c r="E96" s="101" t="s">
        <v>317</v>
      </c>
      <c r="F96" s="402" t="s">
        <v>346</v>
      </c>
      <c r="G96" s="402"/>
      <c r="H96" s="402"/>
      <c r="I96" s="402"/>
      <c r="J96" s="94"/>
      <c r="K96" s="94"/>
      <c r="L96" s="199">
        <v>1800</v>
      </c>
      <c r="M96" s="100">
        <f t="shared" si="13"/>
        <v>0</v>
      </c>
      <c r="N96" s="27"/>
      <c r="O96" s="27"/>
    </row>
    <row r="97" spans="1:15" s="8" customFormat="1" ht="16.2" customHeight="1">
      <c r="A97" s="27"/>
      <c r="B97" s="27"/>
      <c r="C97" s="389" t="s">
        <v>550</v>
      </c>
      <c r="D97" s="389"/>
      <c r="E97" s="101" t="s">
        <v>318</v>
      </c>
      <c r="F97" s="402" t="s">
        <v>320</v>
      </c>
      <c r="G97" s="402"/>
      <c r="H97" s="402"/>
      <c r="I97" s="402"/>
      <c r="J97" s="94"/>
      <c r="K97" s="94"/>
      <c r="L97" s="199">
        <v>1800</v>
      </c>
      <c r="M97" s="100">
        <f t="shared" si="13"/>
        <v>0</v>
      </c>
      <c r="N97" s="27"/>
      <c r="O97" s="27"/>
    </row>
    <row r="98" spans="1:15" s="8" customFormat="1" ht="16.2" customHeight="1">
      <c r="A98" s="27"/>
      <c r="B98" s="27"/>
      <c r="C98" s="389" t="s">
        <v>551</v>
      </c>
      <c r="D98" s="389"/>
      <c r="E98" s="101" t="s">
        <v>319</v>
      </c>
      <c r="F98" s="402" t="s">
        <v>304</v>
      </c>
      <c r="G98" s="402"/>
      <c r="H98" s="402"/>
      <c r="I98" s="402"/>
      <c r="J98" s="94"/>
      <c r="K98" s="94"/>
      <c r="L98" s="199">
        <v>1800</v>
      </c>
      <c r="M98" s="100">
        <f t="shared" si="13"/>
        <v>0</v>
      </c>
      <c r="N98" s="27"/>
      <c r="O98" s="27"/>
    </row>
    <row r="99" spans="1:15" s="8" customFormat="1" ht="16.2" customHeight="1">
      <c r="A99" s="27"/>
      <c r="B99" s="27"/>
      <c r="C99" s="389" t="s">
        <v>552</v>
      </c>
      <c r="D99" s="389"/>
      <c r="E99" s="101" t="s">
        <v>347</v>
      </c>
      <c r="F99" s="402" t="s">
        <v>348</v>
      </c>
      <c r="G99" s="402"/>
      <c r="H99" s="402"/>
      <c r="I99" s="402"/>
      <c r="J99" s="94"/>
      <c r="K99" s="94"/>
      <c r="L99" s="199">
        <v>1800</v>
      </c>
      <c r="M99" s="100">
        <f t="shared" si="11"/>
        <v>0</v>
      </c>
      <c r="N99" s="27"/>
      <c r="O99" s="27"/>
    </row>
    <row r="100" spans="1:15" s="3" customFormat="1" ht="19.8" customHeight="1">
      <c r="A100" s="19"/>
      <c r="B100" s="19"/>
      <c r="C100" s="359" t="s">
        <v>228</v>
      </c>
      <c r="D100" s="359"/>
      <c r="E100" s="359"/>
      <c r="F100" s="359"/>
      <c r="G100" s="359"/>
      <c r="H100" s="359"/>
      <c r="I100" s="359"/>
      <c r="J100" s="401"/>
      <c r="K100" s="401"/>
      <c r="L100" s="359"/>
      <c r="M100" s="359"/>
      <c r="N100" s="19"/>
      <c r="O100" s="19"/>
    </row>
    <row r="101" spans="1:15" s="8" customFormat="1" ht="16.2" customHeight="1">
      <c r="A101" s="27"/>
      <c r="B101" s="27"/>
      <c r="C101" s="389" t="s">
        <v>553</v>
      </c>
      <c r="D101" s="389"/>
      <c r="E101" s="162" t="s">
        <v>229</v>
      </c>
      <c r="F101" s="389" t="s">
        <v>140</v>
      </c>
      <c r="G101" s="389"/>
      <c r="H101" s="389"/>
      <c r="I101" s="389"/>
      <c r="J101" s="94"/>
      <c r="K101" s="94"/>
      <c r="L101" s="199">
        <v>1120</v>
      </c>
      <c r="M101" s="100">
        <f t="shared" ref="M101:M107" si="14">K101*L101</f>
        <v>0</v>
      </c>
      <c r="N101" s="27"/>
      <c r="O101" s="27"/>
    </row>
    <row r="102" spans="1:15" s="8" customFormat="1" ht="16.2" customHeight="1">
      <c r="A102" s="27"/>
      <c r="B102" s="27"/>
      <c r="C102" s="389" t="s">
        <v>554</v>
      </c>
      <c r="D102" s="389"/>
      <c r="E102" s="162" t="s">
        <v>230</v>
      </c>
      <c r="F102" s="389" t="s">
        <v>140</v>
      </c>
      <c r="G102" s="389"/>
      <c r="H102" s="389"/>
      <c r="I102" s="389"/>
      <c r="J102" s="94"/>
      <c r="K102" s="94"/>
      <c r="L102" s="199">
        <v>930</v>
      </c>
      <c r="M102" s="100">
        <f t="shared" si="14"/>
        <v>0</v>
      </c>
      <c r="N102" s="27"/>
      <c r="O102" s="27"/>
    </row>
    <row r="103" spans="1:15" s="8" customFormat="1" ht="16.2" customHeight="1">
      <c r="A103" s="27"/>
      <c r="B103" s="27"/>
      <c r="C103" s="389" t="s">
        <v>555</v>
      </c>
      <c r="D103" s="389"/>
      <c r="E103" s="160" t="s">
        <v>231</v>
      </c>
      <c r="F103" s="389" t="s">
        <v>232</v>
      </c>
      <c r="G103" s="389"/>
      <c r="H103" s="389"/>
      <c r="I103" s="389"/>
      <c r="J103" s="94"/>
      <c r="K103" s="94"/>
      <c r="L103" s="199">
        <v>1025</v>
      </c>
      <c r="M103" s="100">
        <f t="shared" si="14"/>
        <v>0</v>
      </c>
      <c r="N103" s="27"/>
      <c r="O103" s="27"/>
    </row>
    <row r="104" spans="1:15" s="8" customFormat="1" ht="16.2" customHeight="1">
      <c r="A104" s="27"/>
      <c r="B104" s="27"/>
      <c r="C104" s="389" t="s">
        <v>556</v>
      </c>
      <c r="D104" s="389"/>
      <c r="E104" s="160" t="s">
        <v>233</v>
      </c>
      <c r="F104" s="389" t="s">
        <v>234</v>
      </c>
      <c r="G104" s="389"/>
      <c r="H104" s="389"/>
      <c r="I104" s="389"/>
      <c r="J104" s="94"/>
      <c r="K104" s="94"/>
      <c r="L104" s="199">
        <v>1025</v>
      </c>
      <c r="M104" s="100">
        <f t="shared" si="14"/>
        <v>0</v>
      </c>
      <c r="N104" s="27"/>
      <c r="O104" s="27"/>
    </row>
    <row r="105" spans="1:15" s="8" customFormat="1" ht="16.2" customHeight="1">
      <c r="A105" s="27"/>
      <c r="B105" s="27"/>
      <c r="C105" s="389" t="s">
        <v>557</v>
      </c>
      <c r="D105" s="389"/>
      <c r="E105" s="160" t="s">
        <v>235</v>
      </c>
      <c r="F105" s="389" t="s">
        <v>157</v>
      </c>
      <c r="G105" s="389"/>
      <c r="H105" s="389"/>
      <c r="I105" s="389"/>
      <c r="J105" s="94"/>
      <c r="K105" s="94"/>
      <c r="L105" s="199">
        <v>1120</v>
      </c>
      <c r="M105" s="100">
        <f t="shared" si="14"/>
        <v>0</v>
      </c>
      <c r="N105" s="27"/>
      <c r="O105" s="27"/>
    </row>
    <row r="106" spans="1:15" s="8" customFormat="1" ht="16.2" customHeight="1">
      <c r="A106" s="27"/>
      <c r="B106" s="27"/>
      <c r="C106" s="389" t="s">
        <v>558</v>
      </c>
      <c r="D106" s="389"/>
      <c r="E106" s="160" t="s">
        <v>236</v>
      </c>
      <c r="F106" s="389" t="s">
        <v>237</v>
      </c>
      <c r="G106" s="389"/>
      <c r="H106" s="389"/>
      <c r="I106" s="389"/>
      <c r="J106" s="94"/>
      <c r="K106" s="94"/>
      <c r="L106" s="199">
        <v>1120</v>
      </c>
      <c r="M106" s="100">
        <f t="shared" si="14"/>
        <v>0</v>
      </c>
      <c r="N106" s="27"/>
      <c r="O106" s="27"/>
    </row>
    <row r="107" spans="1:15" s="8" customFormat="1" ht="16.2" customHeight="1">
      <c r="A107" s="27"/>
      <c r="B107" s="27"/>
      <c r="C107" s="389" t="s">
        <v>559</v>
      </c>
      <c r="D107" s="389"/>
      <c r="E107" s="160" t="s">
        <v>238</v>
      </c>
      <c r="F107" s="389" t="s">
        <v>157</v>
      </c>
      <c r="G107" s="389"/>
      <c r="H107" s="389"/>
      <c r="I107" s="389"/>
      <c r="J107" s="94"/>
      <c r="K107" s="94"/>
      <c r="L107" s="199">
        <v>1025</v>
      </c>
      <c r="M107" s="100">
        <f t="shared" si="14"/>
        <v>0</v>
      </c>
      <c r="N107" s="27"/>
      <c r="O107" s="27"/>
    </row>
    <row r="108" spans="1:15" s="8" customFormat="1" ht="16.2" customHeight="1">
      <c r="A108" s="27"/>
      <c r="B108" s="27"/>
      <c r="C108" s="389" t="s">
        <v>560</v>
      </c>
      <c r="D108" s="389"/>
      <c r="E108" s="160" t="s">
        <v>322</v>
      </c>
      <c r="F108" s="389" t="s">
        <v>308</v>
      </c>
      <c r="G108" s="389"/>
      <c r="H108" s="389"/>
      <c r="I108" s="389"/>
      <c r="J108" s="94"/>
      <c r="K108" s="94"/>
      <c r="L108" s="199">
        <v>1080</v>
      </c>
      <c r="M108" s="100">
        <f>K108*L108</f>
        <v>0</v>
      </c>
      <c r="N108" s="27"/>
      <c r="O108" s="27"/>
    </row>
    <row r="109" spans="1:15" s="8" customFormat="1" ht="16.2" customHeight="1">
      <c r="A109" s="27"/>
      <c r="B109" s="27"/>
      <c r="C109" s="402" t="s">
        <v>561</v>
      </c>
      <c r="D109" s="402"/>
      <c r="E109" s="162" t="s">
        <v>323</v>
      </c>
      <c r="F109" s="389" t="s">
        <v>306</v>
      </c>
      <c r="G109" s="389"/>
      <c r="H109" s="389"/>
      <c r="I109" s="389"/>
      <c r="J109" s="94"/>
      <c r="K109" s="94"/>
      <c r="L109" s="199">
        <v>1080</v>
      </c>
      <c r="M109" s="100">
        <f>K109*L109</f>
        <v>0</v>
      </c>
      <c r="N109" s="27"/>
      <c r="O109" s="27"/>
    </row>
    <row r="110" spans="1:15" s="3" customFormat="1" ht="19.8" customHeight="1">
      <c r="A110" s="19"/>
      <c r="B110" s="19"/>
      <c r="C110" s="359" t="s">
        <v>239</v>
      </c>
      <c r="D110" s="359"/>
      <c r="E110" s="359"/>
      <c r="F110" s="359"/>
      <c r="G110" s="359"/>
      <c r="H110" s="359"/>
      <c r="I110" s="359"/>
      <c r="J110" s="401"/>
      <c r="K110" s="401"/>
      <c r="L110" s="359"/>
      <c r="M110" s="359"/>
      <c r="N110" s="19"/>
      <c r="O110" s="19"/>
    </row>
    <row r="111" spans="1:15" s="8" customFormat="1" ht="16.2" customHeight="1">
      <c r="A111" s="27"/>
      <c r="B111" s="27"/>
      <c r="C111" s="402" t="s">
        <v>562</v>
      </c>
      <c r="D111" s="402"/>
      <c r="E111" s="162" t="s">
        <v>240</v>
      </c>
      <c r="F111" s="389" t="s">
        <v>232</v>
      </c>
      <c r="G111" s="389"/>
      <c r="H111" s="389"/>
      <c r="I111" s="389"/>
      <c r="J111" s="94"/>
      <c r="K111" s="94"/>
      <c r="L111" s="199">
        <v>710</v>
      </c>
      <c r="M111" s="100">
        <f t="shared" ref="M111:M116" si="15">K111*L111</f>
        <v>0</v>
      </c>
      <c r="N111" s="27"/>
      <c r="O111" s="27"/>
    </row>
    <row r="112" spans="1:15" s="8" customFormat="1" ht="16.2" customHeight="1">
      <c r="A112" s="27"/>
      <c r="B112" s="27"/>
      <c r="C112" s="389" t="s">
        <v>563</v>
      </c>
      <c r="D112" s="389"/>
      <c r="E112" s="160" t="s">
        <v>241</v>
      </c>
      <c r="F112" s="389" t="s">
        <v>157</v>
      </c>
      <c r="G112" s="389"/>
      <c r="H112" s="389"/>
      <c r="I112" s="389"/>
      <c r="J112" s="94"/>
      <c r="K112" s="94"/>
      <c r="L112" s="199">
        <v>710</v>
      </c>
      <c r="M112" s="100">
        <f t="shared" si="15"/>
        <v>0</v>
      </c>
      <c r="N112" s="27"/>
      <c r="O112" s="27"/>
    </row>
    <row r="113" spans="1:15" s="8" customFormat="1" ht="16.2" customHeight="1">
      <c r="A113" s="27"/>
      <c r="B113" s="27"/>
      <c r="C113" s="402" t="s">
        <v>564</v>
      </c>
      <c r="D113" s="402"/>
      <c r="E113" s="161" t="s">
        <v>242</v>
      </c>
      <c r="F113" s="402" t="s">
        <v>243</v>
      </c>
      <c r="G113" s="402"/>
      <c r="H113" s="402"/>
      <c r="I113" s="402"/>
      <c r="J113" s="94"/>
      <c r="K113" s="94"/>
      <c r="L113" s="199">
        <v>710</v>
      </c>
      <c r="M113" s="100">
        <f t="shared" si="15"/>
        <v>0</v>
      </c>
      <c r="N113" s="27"/>
      <c r="O113" s="27"/>
    </row>
    <row r="114" spans="1:15" s="8" customFormat="1" ht="16.2" customHeight="1">
      <c r="A114" s="27"/>
      <c r="B114" s="27"/>
      <c r="C114" s="402" t="s">
        <v>565</v>
      </c>
      <c r="D114" s="402"/>
      <c r="E114" s="162" t="s">
        <v>321</v>
      </c>
      <c r="F114" s="389" t="s">
        <v>306</v>
      </c>
      <c r="G114" s="389"/>
      <c r="H114" s="389"/>
      <c r="I114" s="389"/>
      <c r="J114" s="94"/>
      <c r="K114" s="94"/>
      <c r="L114" s="199">
        <v>820</v>
      </c>
      <c r="M114" s="100">
        <f t="shared" si="15"/>
        <v>0</v>
      </c>
      <c r="N114" s="27"/>
      <c r="O114" s="27"/>
    </row>
    <row r="115" spans="1:15" s="8" customFormat="1" ht="16.2" customHeight="1">
      <c r="A115" s="27"/>
      <c r="B115" s="27"/>
      <c r="C115" s="389" t="s">
        <v>566</v>
      </c>
      <c r="D115" s="389"/>
      <c r="E115" s="160" t="s">
        <v>307</v>
      </c>
      <c r="F115" s="389" t="s">
        <v>308</v>
      </c>
      <c r="G115" s="389"/>
      <c r="H115" s="389"/>
      <c r="I115" s="389"/>
      <c r="J115" s="94"/>
      <c r="K115" s="94"/>
      <c r="L115" s="199">
        <v>820</v>
      </c>
      <c r="M115" s="100">
        <f t="shared" si="15"/>
        <v>0</v>
      </c>
      <c r="N115" s="27"/>
      <c r="O115" s="27"/>
    </row>
    <row r="116" spans="1:15" s="8" customFormat="1" ht="16.2" customHeight="1">
      <c r="A116" s="27"/>
      <c r="B116" s="27"/>
      <c r="C116" s="402" t="s">
        <v>567</v>
      </c>
      <c r="D116" s="402"/>
      <c r="E116" s="161" t="s">
        <v>309</v>
      </c>
      <c r="F116" s="402" t="s">
        <v>157</v>
      </c>
      <c r="G116" s="402"/>
      <c r="H116" s="402"/>
      <c r="I116" s="402"/>
      <c r="J116" s="94"/>
      <c r="K116" s="94"/>
      <c r="L116" s="199">
        <v>820</v>
      </c>
      <c r="M116" s="100">
        <f t="shared" si="15"/>
        <v>0</v>
      </c>
      <c r="N116" s="27"/>
      <c r="O116" s="27"/>
    </row>
    <row r="117" spans="1:15" s="3" customFormat="1" ht="19.8" customHeight="1">
      <c r="A117" s="19"/>
      <c r="B117" s="19"/>
      <c r="C117" s="359" t="s">
        <v>244</v>
      </c>
      <c r="D117" s="359"/>
      <c r="E117" s="359"/>
      <c r="F117" s="359"/>
      <c r="G117" s="359"/>
      <c r="H117" s="359"/>
      <c r="I117" s="359"/>
      <c r="J117" s="401"/>
      <c r="K117" s="401"/>
      <c r="L117" s="359"/>
      <c r="M117" s="359"/>
      <c r="N117" s="19"/>
      <c r="O117" s="19"/>
    </row>
    <row r="118" spans="1:15" s="8" customFormat="1" ht="16.2" customHeight="1">
      <c r="A118" s="27"/>
      <c r="B118" s="27"/>
      <c r="C118" s="389" t="s">
        <v>568</v>
      </c>
      <c r="D118" s="389"/>
      <c r="E118" s="159" t="s">
        <v>245</v>
      </c>
      <c r="F118" s="390" t="s">
        <v>246</v>
      </c>
      <c r="G118" s="390"/>
      <c r="H118" s="390"/>
      <c r="I118" s="390"/>
      <c r="J118" s="94"/>
      <c r="K118" s="94"/>
      <c r="L118" s="199">
        <v>840</v>
      </c>
      <c r="M118" s="100">
        <f t="shared" ref="M118:M127" si="16">K118*L118</f>
        <v>0</v>
      </c>
      <c r="N118" s="27"/>
      <c r="O118" s="27"/>
    </row>
    <row r="119" spans="1:15" s="8" customFormat="1" ht="16.2" customHeight="1">
      <c r="A119" s="27"/>
      <c r="B119" s="27"/>
      <c r="C119" s="389" t="s">
        <v>569</v>
      </c>
      <c r="D119" s="389"/>
      <c r="E119" s="159" t="s">
        <v>247</v>
      </c>
      <c r="F119" s="399" t="s">
        <v>246</v>
      </c>
      <c r="G119" s="399"/>
      <c r="H119" s="399"/>
      <c r="I119" s="399"/>
      <c r="J119" s="94"/>
      <c r="K119" s="94"/>
      <c r="L119" s="199">
        <v>655</v>
      </c>
      <c r="M119" s="100">
        <f t="shared" si="16"/>
        <v>0</v>
      </c>
      <c r="N119" s="27"/>
      <c r="O119" s="27"/>
    </row>
    <row r="120" spans="1:15" s="8" customFormat="1" ht="16.2" customHeight="1">
      <c r="A120" s="27"/>
      <c r="B120" s="27"/>
      <c r="C120" s="389" t="s">
        <v>570</v>
      </c>
      <c r="D120" s="389"/>
      <c r="E120" s="101" t="s">
        <v>248</v>
      </c>
      <c r="F120" s="399" t="s">
        <v>249</v>
      </c>
      <c r="G120" s="399"/>
      <c r="H120" s="399"/>
      <c r="I120" s="399"/>
      <c r="J120" s="94"/>
      <c r="K120" s="94"/>
      <c r="L120" s="199">
        <v>840</v>
      </c>
      <c r="M120" s="100">
        <f t="shared" si="16"/>
        <v>0</v>
      </c>
      <c r="N120" s="27"/>
      <c r="O120" s="27"/>
    </row>
    <row r="121" spans="1:15" s="8" customFormat="1" ht="16.2" customHeight="1">
      <c r="A121" s="27"/>
      <c r="B121" s="27"/>
      <c r="C121" s="389" t="s">
        <v>571</v>
      </c>
      <c r="D121" s="389"/>
      <c r="E121" s="101" t="s">
        <v>250</v>
      </c>
      <c r="F121" s="399"/>
      <c r="G121" s="399"/>
      <c r="H121" s="399"/>
      <c r="I121" s="399"/>
      <c r="J121" s="94"/>
      <c r="K121" s="94"/>
      <c r="L121" s="199">
        <v>840</v>
      </c>
      <c r="M121" s="100">
        <f t="shared" si="16"/>
        <v>0</v>
      </c>
      <c r="N121" s="27"/>
      <c r="O121" s="27"/>
    </row>
    <row r="122" spans="1:15" s="8" customFormat="1" ht="16.2" customHeight="1">
      <c r="A122" s="27"/>
      <c r="B122" s="27"/>
      <c r="C122" s="389" t="s">
        <v>572</v>
      </c>
      <c r="D122" s="389"/>
      <c r="E122" s="101" t="s">
        <v>251</v>
      </c>
      <c r="F122" s="390" t="s">
        <v>252</v>
      </c>
      <c r="G122" s="390"/>
      <c r="H122" s="390"/>
      <c r="I122" s="390"/>
      <c r="J122" s="94"/>
      <c r="K122" s="94"/>
      <c r="L122" s="199">
        <v>280</v>
      </c>
      <c r="M122" s="100">
        <f t="shared" si="16"/>
        <v>0</v>
      </c>
      <c r="N122" s="27"/>
      <c r="O122" s="27"/>
    </row>
    <row r="123" spans="1:15" s="8" customFormat="1" ht="16.2" customHeight="1">
      <c r="A123" s="27"/>
      <c r="B123" s="27"/>
      <c r="C123" s="389" t="s">
        <v>573</v>
      </c>
      <c r="D123" s="389"/>
      <c r="E123" s="101" t="s">
        <v>253</v>
      </c>
      <c r="F123" s="390" t="s">
        <v>254</v>
      </c>
      <c r="G123" s="390"/>
      <c r="H123" s="390"/>
      <c r="I123" s="390"/>
      <c r="J123" s="94"/>
      <c r="K123" s="94"/>
      <c r="L123" s="199">
        <v>125</v>
      </c>
      <c r="M123" s="100">
        <f t="shared" si="16"/>
        <v>0</v>
      </c>
      <c r="N123" s="27"/>
      <c r="O123" s="27"/>
    </row>
    <row r="124" spans="1:15" s="8" customFormat="1" ht="16.2" customHeight="1">
      <c r="A124" s="27"/>
      <c r="B124" s="27"/>
      <c r="C124" s="389" t="s">
        <v>574</v>
      </c>
      <c r="D124" s="389"/>
      <c r="E124" s="101" t="s">
        <v>255</v>
      </c>
      <c r="F124" s="390" t="s">
        <v>349</v>
      </c>
      <c r="G124" s="390"/>
      <c r="H124" s="390"/>
      <c r="I124" s="390"/>
      <c r="J124" s="94"/>
      <c r="K124" s="94"/>
      <c r="L124" s="199">
        <v>1215</v>
      </c>
      <c r="M124" s="100">
        <f t="shared" si="16"/>
        <v>0</v>
      </c>
      <c r="N124" s="27"/>
      <c r="O124" s="27"/>
    </row>
    <row r="125" spans="1:15" s="8" customFormat="1" ht="16.2" customHeight="1">
      <c r="A125" s="27"/>
      <c r="B125" s="27"/>
      <c r="C125" s="389" t="s">
        <v>575</v>
      </c>
      <c r="D125" s="389"/>
      <c r="E125" s="101" t="s">
        <v>256</v>
      </c>
      <c r="F125" s="390" t="s">
        <v>140</v>
      </c>
      <c r="G125" s="390"/>
      <c r="H125" s="390"/>
      <c r="I125" s="390"/>
      <c r="J125" s="94"/>
      <c r="K125" s="94"/>
      <c r="L125" s="199">
        <v>1120</v>
      </c>
      <c r="M125" s="100">
        <f t="shared" si="16"/>
        <v>0</v>
      </c>
      <c r="N125" s="27"/>
      <c r="O125" s="27"/>
    </row>
    <row r="126" spans="1:15" s="8" customFormat="1" ht="16.2" customHeight="1">
      <c r="A126" s="27"/>
      <c r="B126" s="27"/>
      <c r="C126" s="389" t="s">
        <v>576</v>
      </c>
      <c r="D126" s="389"/>
      <c r="E126" s="101" t="s">
        <v>257</v>
      </c>
      <c r="F126" s="390" t="s">
        <v>411</v>
      </c>
      <c r="G126" s="390"/>
      <c r="H126" s="390"/>
      <c r="I126" s="390"/>
      <c r="J126" s="94"/>
      <c r="K126" s="94"/>
      <c r="L126" s="199">
        <v>245</v>
      </c>
      <c r="M126" s="100">
        <f t="shared" si="16"/>
        <v>0</v>
      </c>
      <c r="N126" s="27"/>
      <c r="O126" s="27"/>
    </row>
    <row r="127" spans="1:15" s="8" customFormat="1" ht="16.2" customHeight="1">
      <c r="A127" s="27"/>
      <c r="B127" s="27"/>
      <c r="C127" s="389" t="s">
        <v>577</v>
      </c>
      <c r="D127" s="389"/>
      <c r="E127" s="101" t="s">
        <v>258</v>
      </c>
      <c r="F127" s="390" t="s">
        <v>259</v>
      </c>
      <c r="G127" s="390"/>
      <c r="H127" s="390"/>
      <c r="I127" s="390"/>
      <c r="J127" s="94"/>
      <c r="K127" s="94"/>
      <c r="L127" s="199">
        <v>100</v>
      </c>
      <c r="M127" s="100">
        <f t="shared" si="16"/>
        <v>0</v>
      </c>
      <c r="N127" s="27"/>
      <c r="O127" s="27"/>
    </row>
    <row r="128" spans="1:15" s="8" customFormat="1" ht="25.95" customHeight="1">
      <c r="A128" s="27"/>
      <c r="B128" s="27"/>
      <c r="C128" s="61"/>
      <c r="D128" s="27"/>
      <c r="E128" s="62"/>
      <c r="F128" s="62"/>
      <c r="G128" s="62"/>
      <c r="H128" s="62"/>
      <c r="I128" s="62"/>
      <c r="J128" s="27"/>
      <c r="K128" s="408" t="s">
        <v>58</v>
      </c>
      <c r="L128" s="408"/>
      <c r="M128" s="140">
        <f>SUM(M11:M127)</f>
        <v>0</v>
      </c>
      <c r="N128" s="27"/>
      <c r="O128" s="27"/>
    </row>
    <row r="129" spans="1:15" ht="25.95" customHeight="1">
      <c r="A129" s="17"/>
      <c r="B129" s="17"/>
      <c r="C129" s="28"/>
      <c r="D129" s="17"/>
      <c r="E129" s="17"/>
      <c r="F129" s="17"/>
      <c r="G129" s="17"/>
      <c r="H129" s="17"/>
      <c r="I129" s="17"/>
      <c r="J129" s="17"/>
      <c r="K129" s="409" t="s">
        <v>28</v>
      </c>
      <c r="L129" s="409"/>
      <c r="M129" s="139">
        <f>SUM(M128)*15%</f>
        <v>0</v>
      </c>
      <c r="N129" s="17"/>
      <c r="O129" s="17"/>
    </row>
    <row r="130" spans="1:15" ht="25.95" customHeight="1" thickBot="1">
      <c r="A130" s="17"/>
      <c r="B130" s="17"/>
      <c r="C130" s="28"/>
      <c r="D130" s="17"/>
      <c r="E130" s="17"/>
      <c r="F130" s="17"/>
      <c r="G130" s="17"/>
      <c r="H130" s="17"/>
      <c r="I130" s="17"/>
      <c r="J130" s="17"/>
      <c r="K130" s="410" t="s">
        <v>59</v>
      </c>
      <c r="L130" s="410"/>
      <c r="M130" s="138">
        <f>M128+M129</f>
        <v>0</v>
      </c>
      <c r="N130" s="17"/>
      <c r="O130" s="17"/>
    </row>
    <row r="131" spans="1:15" ht="15" customHeight="1">
      <c r="A131" s="17"/>
      <c r="B131" s="17"/>
      <c r="C131" s="28"/>
      <c r="D131" s="17"/>
      <c r="E131" s="17"/>
      <c r="F131" s="17"/>
      <c r="G131" s="17"/>
      <c r="H131" s="17"/>
      <c r="I131" s="17"/>
      <c r="J131" s="17"/>
      <c r="K131" s="28"/>
      <c r="L131" s="30"/>
      <c r="M131" s="30"/>
      <c r="N131" s="17"/>
      <c r="O131" s="17"/>
    </row>
    <row r="132" spans="1:15" s="5" customFormat="1" ht="30" customHeight="1">
      <c r="B132" s="50"/>
      <c r="C132" s="386" t="str">
        <f>Summary!B43</f>
        <v xml:space="preserve">SUBMIT COMPLETED ORDER FORMS TO: michelle@exposolutions.co.za </v>
      </c>
      <c r="D132" s="387"/>
      <c r="E132" s="387"/>
      <c r="F132" s="387"/>
      <c r="G132" s="387"/>
      <c r="H132" s="387"/>
      <c r="I132" s="387"/>
      <c r="J132" s="387"/>
      <c r="K132" s="387"/>
      <c r="L132" s="387"/>
      <c r="M132" s="388"/>
      <c r="N132" s="127"/>
      <c r="O132" s="15"/>
    </row>
    <row r="133" spans="1:15" s="5" customFormat="1" ht="9" customHeight="1">
      <c r="A133" s="16"/>
      <c r="B133" s="16"/>
      <c r="C133" s="39"/>
      <c r="D133" s="16"/>
      <c r="E133" s="16"/>
      <c r="F133" s="16"/>
      <c r="G133" s="16"/>
      <c r="H133" s="16"/>
      <c r="I133" s="16"/>
      <c r="J133" s="16"/>
      <c r="K133" s="16"/>
      <c r="L133" s="18"/>
      <c r="M133" s="16"/>
      <c r="N133" s="16"/>
      <c r="O133" s="16"/>
    </row>
    <row r="134" spans="1:15" s="5" customFormat="1" ht="50.55" customHeight="1">
      <c r="A134" s="15"/>
      <c r="B134" s="50"/>
      <c r="C134" s="405" t="s">
        <v>603</v>
      </c>
      <c r="D134" s="406"/>
      <c r="E134" s="406"/>
      <c r="F134" s="406"/>
      <c r="G134" s="406"/>
      <c r="H134" s="406"/>
      <c r="I134" s="406"/>
      <c r="J134" s="406"/>
      <c r="K134" s="406"/>
      <c r="L134" s="406"/>
      <c r="M134" s="407"/>
      <c r="N134" s="147"/>
      <c r="O134" s="15"/>
    </row>
    <row r="135" spans="1:15" s="5" customFormat="1" ht="9" customHeight="1">
      <c r="A135" s="16"/>
      <c r="B135" s="16"/>
      <c r="C135" s="33"/>
      <c r="D135" s="33"/>
      <c r="E135" s="33"/>
      <c r="F135" s="33"/>
      <c r="G135" s="33"/>
      <c r="H135" s="33"/>
      <c r="I135" s="33"/>
      <c r="J135" s="33"/>
      <c r="K135" s="60"/>
      <c r="L135" s="34"/>
      <c r="M135" s="33"/>
      <c r="N135" s="16"/>
      <c r="O135" s="16"/>
    </row>
    <row r="136" spans="1:15" s="5" customFormat="1" ht="30" customHeight="1">
      <c r="A136" s="16"/>
      <c r="B136" s="16"/>
      <c r="C136" s="272" t="str">
        <f>Summary!B45</f>
        <v>SASOG 2026   |   5-8 AUGUST 2026   |  CENTURY CITY CONFERENCE CENTRE, CAPE TOWN</v>
      </c>
      <c r="D136" s="272"/>
      <c r="E136" s="272"/>
      <c r="F136" s="272"/>
      <c r="G136" s="272"/>
      <c r="H136" s="272"/>
      <c r="I136" s="272"/>
      <c r="J136" s="272"/>
      <c r="K136" s="272"/>
      <c r="L136" s="272"/>
      <c r="M136" s="272"/>
      <c r="N136" s="126"/>
      <c r="O136" s="16"/>
    </row>
    <row r="137" spans="1:15" s="5" customFormat="1" ht="60" customHeight="1">
      <c r="A137" s="16"/>
      <c r="B137" s="69"/>
      <c r="C137" s="251"/>
      <c r="D137" s="251"/>
      <c r="E137" s="251"/>
      <c r="F137" s="251"/>
      <c r="G137" s="251"/>
      <c r="H137" s="251"/>
      <c r="I137" s="251"/>
      <c r="J137" s="251"/>
      <c r="K137" s="251"/>
      <c r="L137" s="251"/>
      <c r="M137" s="251"/>
      <c r="N137" s="126"/>
      <c r="O137" s="16"/>
    </row>
  </sheetData>
  <sheetProtection algorithmName="SHA-512" hashValue="hwl1ujmh4rzGqH0apYjFnwmm39eZtMhJ7s+G7yLf4THo0ZIRmRXW8C+yLzXWJkf0Qucp5d6+qCc7eui3utQ8Nw==" saltValue="vw+jX2NaQZ7DNpLEV7pnng==" spinCount="100000" sheet="1" objects="1" scenarios="1"/>
  <protectedRanges>
    <protectedRange sqref="C132" name="Submission Details_1"/>
  </protectedRanges>
  <mergeCells count="241">
    <mergeCell ref="C101:D101"/>
    <mergeCell ref="F101:I101"/>
    <mergeCell ref="C98:D98"/>
    <mergeCell ref="F98:I98"/>
    <mergeCell ref="C81:D81"/>
    <mergeCell ref="F115:I115"/>
    <mergeCell ref="C93:D93"/>
    <mergeCell ref="F93:I93"/>
    <mergeCell ref="C94:D94"/>
    <mergeCell ref="F94:I94"/>
    <mergeCell ref="C86:D86"/>
    <mergeCell ref="F86:I86"/>
    <mergeCell ref="C87:D87"/>
    <mergeCell ref="F87:I87"/>
    <mergeCell ref="C88:D88"/>
    <mergeCell ref="F88:I88"/>
    <mergeCell ref="C89:D89"/>
    <mergeCell ref="F89:I89"/>
    <mergeCell ref="C99:D99"/>
    <mergeCell ref="C110:M110"/>
    <mergeCell ref="C111:D111"/>
    <mergeCell ref="F111:I111"/>
    <mergeCell ref="F103:I103"/>
    <mergeCell ref="C104:D104"/>
    <mergeCell ref="F104:I104"/>
    <mergeCell ref="F97:I97"/>
    <mergeCell ref="C137:M137"/>
    <mergeCell ref="C132:M132"/>
    <mergeCell ref="C134:M134"/>
    <mergeCell ref="C136:M136"/>
    <mergeCell ref="C127:D127"/>
    <mergeCell ref="K128:L128"/>
    <mergeCell ref="K129:L129"/>
    <mergeCell ref="K130:L130"/>
    <mergeCell ref="C125:D125"/>
    <mergeCell ref="F125:I125"/>
    <mergeCell ref="C126:D126"/>
    <mergeCell ref="F126:I126"/>
    <mergeCell ref="F127:I127"/>
    <mergeCell ref="C122:D122"/>
    <mergeCell ref="F122:I122"/>
    <mergeCell ref="C123:D123"/>
    <mergeCell ref="F123:I123"/>
    <mergeCell ref="C124:D124"/>
    <mergeCell ref="F124:I124"/>
    <mergeCell ref="C112:D112"/>
    <mergeCell ref="F112:I112"/>
    <mergeCell ref="C113:D113"/>
    <mergeCell ref="C57:D57"/>
    <mergeCell ref="F57:I57"/>
    <mergeCell ref="C65:D65"/>
    <mergeCell ref="F65:I65"/>
    <mergeCell ref="C109:D109"/>
    <mergeCell ref="F109:I109"/>
    <mergeCell ref="C108:D108"/>
    <mergeCell ref="F108:I108"/>
    <mergeCell ref="C95:D95"/>
    <mergeCell ref="F95:I95"/>
    <mergeCell ref="C96:D96"/>
    <mergeCell ref="F96:I96"/>
    <mergeCell ref="C105:D105"/>
    <mergeCell ref="F105:I105"/>
    <mergeCell ref="C106:D106"/>
    <mergeCell ref="F106:I106"/>
    <mergeCell ref="C107:D107"/>
    <mergeCell ref="F107:I107"/>
    <mergeCell ref="F99:I99"/>
    <mergeCell ref="C100:M100"/>
    <mergeCell ref="F102:I102"/>
    <mergeCell ref="C103:D103"/>
    <mergeCell ref="C97:D97"/>
    <mergeCell ref="C102:D102"/>
    <mergeCell ref="C45:D45"/>
    <mergeCell ref="F45:I45"/>
    <mergeCell ref="C46:D46"/>
    <mergeCell ref="F46:I46"/>
    <mergeCell ref="C41:D41"/>
    <mergeCell ref="F41:I41"/>
    <mergeCell ref="C47:D47"/>
    <mergeCell ref="F47:I47"/>
    <mergeCell ref="C42:D42"/>
    <mergeCell ref="F42:I42"/>
    <mergeCell ref="C43:D43"/>
    <mergeCell ref="F43:I43"/>
    <mergeCell ref="C44:D44"/>
    <mergeCell ref="F44:I44"/>
    <mergeCell ref="F113:I113"/>
    <mergeCell ref="C117:M117"/>
    <mergeCell ref="C118:D118"/>
    <mergeCell ref="F118:I118"/>
    <mergeCell ref="C119:D119"/>
    <mergeCell ref="F119:I119"/>
    <mergeCell ref="C120:D120"/>
    <mergeCell ref="F120:I120"/>
    <mergeCell ref="C121:D121"/>
    <mergeCell ref="F121:I121"/>
    <mergeCell ref="C116:D116"/>
    <mergeCell ref="F116:I116"/>
    <mergeCell ref="C114:D114"/>
    <mergeCell ref="F114:I114"/>
    <mergeCell ref="C115:D115"/>
    <mergeCell ref="C76:D76"/>
    <mergeCell ref="F76:I76"/>
    <mergeCell ref="C77:D77"/>
    <mergeCell ref="F77:I77"/>
    <mergeCell ref="C78:M78"/>
    <mergeCell ref="C79:D79"/>
    <mergeCell ref="F79:I79"/>
    <mergeCell ref="C80:D80"/>
    <mergeCell ref="F80:I80"/>
    <mergeCell ref="F81:I81"/>
    <mergeCell ref="C82:D82"/>
    <mergeCell ref="F82:I82"/>
    <mergeCell ref="C83:D83"/>
    <mergeCell ref="F83:I83"/>
    <mergeCell ref="C84:M84"/>
    <mergeCell ref="C85:D85"/>
    <mergeCell ref="F85:I85"/>
    <mergeCell ref="C92:D92"/>
    <mergeCell ref="F92:I92"/>
    <mergeCell ref="C90:D90"/>
    <mergeCell ref="F90:I90"/>
    <mergeCell ref="C91:D91"/>
    <mergeCell ref="F91:I91"/>
    <mergeCell ref="C73:D73"/>
    <mergeCell ref="F73:I73"/>
    <mergeCell ref="C74:M74"/>
    <mergeCell ref="C75:D75"/>
    <mergeCell ref="F75:I75"/>
    <mergeCell ref="C63:D63"/>
    <mergeCell ref="F63:I63"/>
    <mergeCell ref="C67:D67"/>
    <mergeCell ref="F67:I67"/>
    <mergeCell ref="C72:D72"/>
    <mergeCell ref="C64:D64"/>
    <mergeCell ref="C66:D66"/>
    <mergeCell ref="C68:D68"/>
    <mergeCell ref="F69:I69"/>
    <mergeCell ref="C70:D70"/>
    <mergeCell ref="F70:I70"/>
    <mergeCell ref="C71:D71"/>
    <mergeCell ref="F71:I71"/>
    <mergeCell ref="F62:I62"/>
    <mergeCell ref="C48:D48"/>
    <mergeCell ref="F48:I48"/>
    <mergeCell ref="C55:D55"/>
    <mergeCell ref="F55:I55"/>
    <mergeCell ref="C58:M58"/>
    <mergeCell ref="C59:D59"/>
    <mergeCell ref="F59:I59"/>
    <mergeCell ref="F72:I72"/>
    <mergeCell ref="C69:D69"/>
    <mergeCell ref="F64:I64"/>
    <mergeCell ref="F66:I66"/>
    <mergeCell ref="F68:I68"/>
    <mergeCell ref="C60:D60"/>
    <mergeCell ref="F60:I60"/>
    <mergeCell ref="C61:D61"/>
    <mergeCell ref="F61:I61"/>
    <mergeCell ref="C62:D62"/>
    <mergeCell ref="C49:D49"/>
    <mergeCell ref="C54:D54"/>
    <mergeCell ref="F49:I49"/>
    <mergeCell ref="F54:I54"/>
    <mergeCell ref="C56:D56"/>
    <mergeCell ref="F56:I56"/>
    <mergeCell ref="C39:D39"/>
    <mergeCell ref="F39:I39"/>
    <mergeCell ref="C40:D40"/>
    <mergeCell ref="F40:I40"/>
    <mergeCell ref="C30:D30"/>
    <mergeCell ref="F30:I30"/>
    <mergeCell ref="C31:D31"/>
    <mergeCell ref="F31:I31"/>
    <mergeCell ref="C33:D33"/>
    <mergeCell ref="F33:I33"/>
    <mergeCell ref="C34:M34"/>
    <mergeCell ref="C35:D35"/>
    <mergeCell ref="F35:I35"/>
    <mergeCell ref="C36:D36"/>
    <mergeCell ref="F36:I36"/>
    <mergeCell ref="C37:D37"/>
    <mergeCell ref="F37:I37"/>
    <mergeCell ref="C32:D32"/>
    <mergeCell ref="F32:I32"/>
    <mergeCell ref="C26:D26"/>
    <mergeCell ref="F26:I26"/>
    <mergeCell ref="C27:D27"/>
    <mergeCell ref="F27:I27"/>
    <mergeCell ref="C28:D28"/>
    <mergeCell ref="F28:I28"/>
    <mergeCell ref="C29:D29"/>
    <mergeCell ref="F29:I29"/>
    <mergeCell ref="C38:M38"/>
    <mergeCell ref="C23:M23"/>
    <mergeCell ref="C24:D24"/>
    <mergeCell ref="F24:I24"/>
    <mergeCell ref="C21:D21"/>
    <mergeCell ref="F21:I21"/>
    <mergeCell ref="C22:D22"/>
    <mergeCell ref="F22:I22"/>
    <mergeCell ref="C25:D25"/>
    <mergeCell ref="F25:I25"/>
    <mergeCell ref="C19:D19"/>
    <mergeCell ref="F19:I19"/>
    <mergeCell ref="C14:D14"/>
    <mergeCell ref="F14:I14"/>
    <mergeCell ref="C17:D17"/>
    <mergeCell ref="F17:I17"/>
    <mergeCell ref="C18:D18"/>
    <mergeCell ref="F18:I18"/>
    <mergeCell ref="C20:D20"/>
    <mergeCell ref="F20:I20"/>
    <mergeCell ref="C15:D15"/>
    <mergeCell ref="F15:I15"/>
    <mergeCell ref="C16:D16"/>
    <mergeCell ref="F16:I16"/>
    <mergeCell ref="J1:O1"/>
    <mergeCell ref="A1:I1"/>
    <mergeCell ref="C50:D50"/>
    <mergeCell ref="F50:I50"/>
    <mergeCell ref="C51:D51"/>
    <mergeCell ref="F51:I51"/>
    <mergeCell ref="C52:D52"/>
    <mergeCell ref="F52:I52"/>
    <mergeCell ref="C53:D53"/>
    <mergeCell ref="F53:I53"/>
    <mergeCell ref="C2:C3"/>
    <mergeCell ref="E3:H3"/>
    <mergeCell ref="J3:L3"/>
    <mergeCell ref="C5:M5"/>
    <mergeCell ref="C7:N7"/>
    <mergeCell ref="C9:D9"/>
    <mergeCell ref="E9:I9"/>
    <mergeCell ref="C10:M10"/>
    <mergeCell ref="C11:D11"/>
    <mergeCell ref="F11:I11"/>
    <mergeCell ref="C12:D12"/>
    <mergeCell ref="F12:I12"/>
    <mergeCell ref="C13:D13"/>
    <mergeCell ref="F13:I13"/>
  </mergeCells>
  <printOptions horizontalCentered="1"/>
  <pageMargins left="0.23622047244094499" right="0.23622047244094499" top="0.23622047244094499" bottom="0.23622047244094499" header="0.31496062992126" footer="0.31496062992126"/>
  <pageSetup paperSize="9" scale="64" fitToHeight="3" orientation="portrait" r:id="rId1"/>
  <rowBreaks count="1" manualBreakCount="1">
    <brk id="83" max="14" man="1"/>
  </rowBreaks>
  <ignoredErrors>
    <ignoredError sqref="J3"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680A-23D9-4795-9731-FA3006EAE21C}">
  <sheetPr>
    <tabColor theme="0" tint="-0.14999847407452621"/>
  </sheetPr>
  <dimension ref="A1"/>
  <sheetViews>
    <sheetView view="pageBreakPreview" zoomScale="90" zoomScaleNormal="100" zoomScaleSheetLayoutView="90" workbookViewId="0">
      <selection activeCell="T21" sqref="T21"/>
    </sheetView>
  </sheetViews>
  <sheetFormatPr defaultColWidth="9.109375" defaultRowHeight="14.4"/>
  <cols>
    <col min="1" max="17" width="8.6640625" style="38" customWidth="1"/>
    <col min="18" max="16384" width="9.109375" style="38"/>
  </cols>
  <sheetData/>
  <sheetProtection algorithmName="SHA-512" hashValue="yOwq6+yXzdLp8nEsmGZjh/llwS6dKGVihuzPf+rMcGEYypxjiyh63yrrgn/1tH3rW1N1NGhGJw9Ix5de7Qu8jQ==" saltValue="HWTJ0OjZPIjp9sNfkVzXqw==" spinCount="100000" sheet="1" objects="1" scenarios="1"/>
  <printOptions horizontalCentered="1"/>
  <pageMargins left="0.23622047244094491" right="0.23622047244094491" top="0.23622047244094491" bottom="0.23622047244094491" header="0.31496062992125984" footer="0.31496062992125984"/>
  <pageSetup paperSize="9" scale="44" orientation="portrait" r:id="rId1"/>
  <rowBreaks count="2" manualBreakCount="2">
    <brk id="114" max="16" man="1"/>
    <brk id="236"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93D3-FB8C-6D42-8881-1F815E71A5AE}">
  <sheetPr>
    <tabColor rgb="FF042682"/>
    <pageSetUpPr fitToPage="1"/>
  </sheetPr>
  <dimension ref="A1:U52"/>
  <sheetViews>
    <sheetView view="pageBreakPreview" zoomScale="90" zoomScaleNormal="100" zoomScaleSheetLayoutView="90" workbookViewId="0">
      <pane ySplit="6" topLeftCell="A14" activePane="bottomLeft" state="frozen"/>
      <selection pane="bottomLeft" activeCell="K25" sqref="K25"/>
    </sheetView>
  </sheetViews>
  <sheetFormatPr defaultColWidth="9.109375" defaultRowHeight="14.4"/>
  <cols>
    <col min="1" max="1" width="1.6640625" style="5" customWidth="1"/>
    <col min="2" max="2" width="0.6640625" style="5" customWidth="1"/>
    <col min="3" max="3" width="21" style="5" customWidth="1"/>
    <col min="4" max="4" width="1.6640625" style="5" customWidth="1"/>
    <col min="5" max="5" width="57.44140625" style="5" customWidth="1"/>
    <col min="6" max="6" width="2.109375" style="5" customWidth="1"/>
    <col min="7" max="7" width="2.44140625" style="5" customWidth="1"/>
    <col min="8" max="8" width="5.77734375" style="5" bestFit="1" customWidth="1"/>
    <col min="9" max="9" width="13.6640625" style="5" bestFit="1" customWidth="1"/>
    <col min="10" max="10" width="10.109375" style="6" bestFit="1" customWidth="1"/>
    <col min="11" max="11" width="12.77734375" style="5" bestFit="1" customWidth="1"/>
    <col min="12" max="12" width="0.6640625" style="5" customWidth="1"/>
    <col min="13" max="13" width="1.6640625" style="5" customWidth="1"/>
    <col min="14" max="16384" width="9.109375" style="5"/>
  </cols>
  <sheetData>
    <row r="1" spans="1:13" ht="100.2" customHeight="1">
      <c r="A1" s="16"/>
      <c r="B1" s="16"/>
      <c r="C1" s="16"/>
      <c r="D1" s="16"/>
      <c r="E1" s="16"/>
      <c r="F1" s="16"/>
      <c r="G1" s="16"/>
      <c r="H1" s="16"/>
      <c r="I1" s="16"/>
      <c r="J1" s="209"/>
      <c r="K1" s="328"/>
      <c r="L1" s="328"/>
      <c r="M1" s="328"/>
    </row>
    <row r="2" spans="1:13" ht="15.45" customHeight="1">
      <c r="A2" s="16"/>
      <c r="B2" s="16"/>
      <c r="C2" s="202" t="s">
        <v>136</v>
      </c>
      <c r="D2" s="16"/>
      <c r="E2" s="19" t="s">
        <v>30</v>
      </c>
      <c r="F2" s="16"/>
      <c r="G2" s="16"/>
      <c r="H2" s="19"/>
      <c r="I2" s="19" t="s">
        <v>31</v>
      </c>
      <c r="J2" s="18"/>
      <c r="K2" s="16"/>
      <c r="L2" s="16"/>
      <c r="M2" s="16"/>
    </row>
    <row r="3" spans="1:13" s="1" customFormat="1" ht="15.45" customHeight="1">
      <c r="A3" s="17"/>
      <c r="B3" s="17"/>
      <c r="C3" s="202"/>
      <c r="D3" s="17"/>
      <c r="E3" s="178">
        <f>Summary!K4</f>
        <v>0</v>
      </c>
      <c r="F3" s="17"/>
      <c r="G3" s="17"/>
      <c r="H3" s="17"/>
      <c r="I3" s="293">
        <f>Summary!K6</f>
        <v>0</v>
      </c>
      <c r="J3" s="295"/>
      <c r="K3" s="17"/>
      <c r="L3" s="17"/>
      <c r="M3" s="17"/>
    </row>
    <row r="4" spans="1:13" s="1" customFormat="1" ht="9" customHeight="1">
      <c r="A4" s="17"/>
      <c r="B4" s="17"/>
      <c r="C4" s="17"/>
      <c r="D4" s="17"/>
      <c r="E4" s="17"/>
      <c r="F4" s="17"/>
      <c r="G4" s="17"/>
      <c r="H4" s="17"/>
      <c r="I4" s="17"/>
      <c r="J4" s="30"/>
      <c r="K4" s="30"/>
      <c r="L4" s="17"/>
      <c r="M4" s="17"/>
    </row>
    <row r="5" spans="1:13" s="7" customFormat="1" ht="30" customHeight="1">
      <c r="A5" s="22"/>
      <c r="B5" s="22"/>
      <c r="C5" s="202" t="s">
        <v>410</v>
      </c>
      <c r="D5" s="202"/>
      <c r="E5" s="202"/>
      <c r="F5" s="202"/>
      <c r="G5" s="202"/>
      <c r="H5" s="202"/>
      <c r="I5" s="202"/>
      <c r="J5" s="202"/>
      <c r="K5" s="202"/>
      <c r="L5" s="22"/>
      <c r="M5" s="22"/>
    </row>
    <row r="6" spans="1:13" s="7" customFormat="1" ht="4.2" customHeight="1">
      <c r="A6" s="22"/>
      <c r="B6" s="22"/>
      <c r="C6" s="65"/>
      <c r="D6" s="65"/>
      <c r="E6" s="65"/>
      <c r="F6" s="65"/>
      <c r="G6" s="65"/>
      <c r="H6" s="65"/>
      <c r="I6" s="65"/>
      <c r="J6" s="65"/>
      <c r="K6" s="65"/>
      <c r="L6" s="65"/>
      <c r="M6" s="65"/>
    </row>
    <row r="7" spans="1:13" s="7" customFormat="1" ht="36" customHeight="1">
      <c r="A7" s="22"/>
      <c r="B7" s="22"/>
      <c r="C7" s="378" t="s">
        <v>385</v>
      </c>
      <c r="D7" s="378"/>
      <c r="E7" s="378"/>
      <c r="F7" s="378"/>
      <c r="G7" s="378"/>
      <c r="H7" s="378"/>
      <c r="I7" s="378"/>
      <c r="J7" s="378"/>
      <c r="K7" s="378"/>
      <c r="L7" s="378"/>
      <c r="M7" s="378"/>
    </row>
    <row r="8" spans="1:13" s="7" customFormat="1" ht="4.2" customHeight="1">
      <c r="A8" s="22"/>
      <c r="B8" s="22"/>
      <c r="C8" s="65"/>
      <c r="D8" s="65"/>
      <c r="E8" s="65"/>
      <c r="F8" s="65"/>
      <c r="G8" s="65"/>
      <c r="H8" s="65"/>
      <c r="I8" s="65"/>
      <c r="J8" s="65"/>
      <c r="K8" s="65"/>
      <c r="L8" s="65"/>
      <c r="M8" s="65"/>
    </row>
    <row r="9" spans="1:13" s="1" customFormat="1" ht="19.95" customHeight="1">
      <c r="A9" s="17"/>
      <c r="B9" s="17"/>
      <c r="C9" s="417" t="s">
        <v>260</v>
      </c>
      <c r="D9" s="417"/>
      <c r="E9" s="417"/>
      <c r="F9" s="417"/>
      <c r="G9" s="417"/>
      <c r="H9" s="417"/>
      <c r="I9" s="417"/>
      <c r="J9" s="417"/>
      <c r="K9" s="417"/>
      <c r="L9" s="17"/>
      <c r="M9" s="17"/>
    </row>
    <row r="10" spans="1:13" s="8" customFormat="1" ht="21.45" customHeight="1">
      <c r="A10" s="27"/>
      <c r="B10" s="27"/>
      <c r="C10" s="418" t="s">
        <v>48</v>
      </c>
      <c r="D10" s="418"/>
      <c r="E10" s="419" t="s">
        <v>49</v>
      </c>
      <c r="F10" s="419"/>
      <c r="G10" s="419"/>
      <c r="H10" s="121" t="s">
        <v>261</v>
      </c>
      <c r="I10" s="121" t="s">
        <v>51</v>
      </c>
      <c r="J10" s="141" t="s">
        <v>262</v>
      </c>
      <c r="K10" s="141" t="s">
        <v>53</v>
      </c>
      <c r="L10" s="27"/>
      <c r="M10" s="27"/>
    </row>
    <row r="11" spans="1:13" s="8" customFormat="1" ht="16.95" customHeight="1">
      <c r="A11" s="27"/>
      <c r="B11" s="27"/>
      <c r="C11" s="305" t="s">
        <v>580</v>
      </c>
      <c r="D11" s="305"/>
      <c r="E11" s="420" t="s">
        <v>263</v>
      </c>
      <c r="F11" s="421"/>
      <c r="G11" s="422"/>
      <c r="H11" s="153">
        <v>3</v>
      </c>
      <c r="I11" s="94"/>
      <c r="J11" s="195">
        <v>1155</v>
      </c>
      <c r="K11" s="100">
        <f>SUM(J11*I11*H11)</f>
        <v>0</v>
      </c>
      <c r="L11" s="27"/>
      <c r="M11" s="27"/>
    </row>
    <row r="12" spans="1:13" s="8" customFormat="1" ht="16.95" customHeight="1">
      <c r="A12" s="27"/>
      <c r="B12" s="27"/>
      <c r="C12" s="305" t="s">
        <v>578</v>
      </c>
      <c r="D12" s="305"/>
      <c r="E12" s="420" t="s">
        <v>264</v>
      </c>
      <c r="F12" s="421"/>
      <c r="G12" s="422"/>
      <c r="H12" s="153">
        <v>3</v>
      </c>
      <c r="I12" s="94"/>
      <c r="J12" s="195">
        <v>2120</v>
      </c>
      <c r="K12" s="100">
        <f t="shared" ref="K12:K22" si="0">SUM(J12*I12*H12)</f>
        <v>0</v>
      </c>
      <c r="L12" s="27"/>
      <c r="M12" s="27"/>
    </row>
    <row r="13" spans="1:13" s="8" customFormat="1" ht="16.95" customHeight="1">
      <c r="A13" s="27"/>
      <c r="B13" s="27"/>
      <c r="C13" s="305" t="s">
        <v>579</v>
      </c>
      <c r="D13" s="305"/>
      <c r="E13" s="423" t="s">
        <v>265</v>
      </c>
      <c r="F13" s="424"/>
      <c r="G13" s="425"/>
      <c r="H13" s="153">
        <v>3</v>
      </c>
      <c r="I13" s="94"/>
      <c r="J13" s="195">
        <v>3985</v>
      </c>
      <c r="K13" s="100">
        <f t="shared" si="0"/>
        <v>0</v>
      </c>
      <c r="L13" s="27"/>
      <c r="M13" s="27"/>
    </row>
    <row r="14" spans="1:13" s="8" customFormat="1" ht="16.95" customHeight="1">
      <c r="A14" s="27"/>
      <c r="B14" s="27"/>
      <c r="C14" s="305" t="s">
        <v>591</v>
      </c>
      <c r="D14" s="305"/>
      <c r="E14" s="423" t="s">
        <v>266</v>
      </c>
      <c r="F14" s="424"/>
      <c r="G14" s="425"/>
      <c r="H14" s="153">
        <v>3</v>
      </c>
      <c r="I14" s="94"/>
      <c r="J14" s="195">
        <v>7065</v>
      </c>
      <c r="K14" s="100">
        <f t="shared" si="0"/>
        <v>0</v>
      </c>
      <c r="L14" s="27"/>
      <c r="M14" s="27"/>
    </row>
    <row r="15" spans="1:13" s="8" customFormat="1" ht="16.95" customHeight="1">
      <c r="A15" s="27"/>
      <c r="B15" s="27"/>
      <c r="C15" s="305" t="s">
        <v>592</v>
      </c>
      <c r="D15" s="305"/>
      <c r="E15" s="420" t="s">
        <v>267</v>
      </c>
      <c r="F15" s="421"/>
      <c r="G15" s="422"/>
      <c r="H15" s="153">
        <v>3</v>
      </c>
      <c r="I15" s="94"/>
      <c r="J15" s="195">
        <v>4410</v>
      </c>
      <c r="K15" s="100">
        <f t="shared" si="0"/>
        <v>0</v>
      </c>
      <c r="L15" s="27"/>
      <c r="M15" s="27"/>
    </row>
    <row r="16" spans="1:13" s="8" customFormat="1" ht="16.95" customHeight="1">
      <c r="A16" s="27"/>
      <c r="B16" s="27"/>
      <c r="C16" s="305" t="s">
        <v>581</v>
      </c>
      <c r="D16" s="305"/>
      <c r="E16" s="420" t="s">
        <v>268</v>
      </c>
      <c r="F16" s="421"/>
      <c r="G16" s="422"/>
      <c r="H16" s="153">
        <v>3</v>
      </c>
      <c r="I16" s="94"/>
      <c r="J16" s="195">
        <v>5040</v>
      </c>
      <c r="K16" s="100">
        <f t="shared" si="0"/>
        <v>0</v>
      </c>
      <c r="L16" s="27"/>
      <c r="M16" s="27"/>
    </row>
    <row r="17" spans="1:13" s="8" customFormat="1" ht="16.95" customHeight="1">
      <c r="A17" s="27"/>
      <c r="B17" s="27"/>
      <c r="C17" s="305" t="s">
        <v>582</v>
      </c>
      <c r="D17" s="305"/>
      <c r="E17" s="423" t="s">
        <v>269</v>
      </c>
      <c r="F17" s="424"/>
      <c r="G17" s="425"/>
      <c r="H17" s="153">
        <v>3</v>
      </c>
      <c r="I17" s="153">
        <f>SUM(I11:I16)</f>
        <v>0</v>
      </c>
      <c r="J17" s="195">
        <v>320</v>
      </c>
      <c r="K17" s="100">
        <f>SUM(J17*I17)</f>
        <v>0</v>
      </c>
      <c r="L17" s="27"/>
      <c r="M17" s="27"/>
    </row>
    <row r="18" spans="1:13" s="1" customFormat="1" ht="16.95" customHeight="1">
      <c r="A18" s="17"/>
      <c r="B18" s="17"/>
      <c r="C18" s="305" t="s">
        <v>452</v>
      </c>
      <c r="D18" s="305"/>
      <c r="E18" s="420" t="s">
        <v>270</v>
      </c>
      <c r="F18" s="421"/>
      <c r="G18" s="422"/>
      <c r="H18" s="153">
        <v>3</v>
      </c>
      <c r="I18" s="94"/>
      <c r="J18" s="195">
        <v>635</v>
      </c>
      <c r="K18" s="100">
        <f>SUM(J18*I18)</f>
        <v>0</v>
      </c>
      <c r="L18" s="17"/>
      <c r="M18" s="17"/>
    </row>
    <row r="19" spans="1:13" s="1" customFormat="1" ht="16.95" customHeight="1">
      <c r="A19" s="17"/>
      <c r="B19" s="17"/>
      <c r="C19" s="305" t="s">
        <v>593</v>
      </c>
      <c r="D19" s="305"/>
      <c r="E19" s="420" t="s">
        <v>271</v>
      </c>
      <c r="F19" s="421"/>
      <c r="G19" s="422"/>
      <c r="H19" s="153">
        <v>3</v>
      </c>
      <c r="I19" s="94"/>
      <c r="J19" s="195">
        <v>1065</v>
      </c>
      <c r="K19" s="100">
        <f t="shared" si="0"/>
        <v>0</v>
      </c>
      <c r="L19" s="17"/>
      <c r="M19" s="17"/>
    </row>
    <row r="20" spans="1:13" s="1" customFormat="1" ht="16.95" customHeight="1">
      <c r="A20" s="17"/>
      <c r="B20" s="17"/>
      <c r="C20" s="305" t="s">
        <v>583</v>
      </c>
      <c r="D20" s="305"/>
      <c r="E20" s="426" t="s">
        <v>272</v>
      </c>
      <c r="F20" s="427"/>
      <c r="G20" s="428"/>
      <c r="H20" s="153">
        <v>3</v>
      </c>
      <c r="I20" s="94"/>
      <c r="J20" s="195">
        <v>2830</v>
      </c>
      <c r="K20" s="100">
        <f t="shared" si="0"/>
        <v>0</v>
      </c>
      <c r="L20" s="17"/>
      <c r="M20" s="17"/>
    </row>
    <row r="21" spans="1:13" s="1" customFormat="1" ht="16.95" customHeight="1">
      <c r="A21" s="17"/>
      <c r="B21" s="17"/>
      <c r="C21" s="305" t="s">
        <v>584</v>
      </c>
      <c r="D21" s="305"/>
      <c r="E21" s="426" t="s">
        <v>273</v>
      </c>
      <c r="F21" s="427"/>
      <c r="G21" s="428"/>
      <c r="H21" s="153">
        <v>3</v>
      </c>
      <c r="I21" s="94"/>
      <c r="J21" s="195">
        <v>5300</v>
      </c>
      <c r="K21" s="100">
        <f t="shared" si="0"/>
        <v>0</v>
      </c>
      <c r="L21" s="17"/>
      <c r="M21" s="17"/>
    </row>
    <row r="22" spans="1:13" s="1" customFormat="1" ht="31.95" customHeight="1">
      <c r="A22" s="17"/>
      <c r="B22" s="17"/>
      <c r="C22" s="305" t="s">
        <v>585</v>
      </c>
      <c r="D22" s="305"/>
      <c r="E22" s="426" t="s">
        <v>274</v>
      </c>
      <c r="F22" s="427"/>
      <c r="G22" s="428"/>
      <c r="H22" s="153">
        <v>3</v>
      </c>
      <c r="I22" s="94"/>
      <c r="J22" s="195">
        <v>10240</v>
      </c>
      <c r="K22" s="100">
        <f t="shared" si="0"/>
        <v>0</v>
      </c>
      <c r="L22" s="17"/>
      <c r="M22" s="17"/>
    </row>
    <row r="23" spans="1:13" s="1" customFormat="1" ht="32.549999999999997" customHeight="1">
      <c r="A23" s="17"/>
      <c r="B23" s="17"/>
      <c r="C23" s="305" t="s">
        <v>586</v>
      </c>
      <c r="D23" s="305"/>
      <c r="E23" s="423" t="s">
        <v>414</v>
      </c>
      <c r="F23" s="424"/>
      <c r="G23" s="425"/>
      <c r="H23" s="154">
        <v>3</v>
      </c>
      <c r="I23" s="447">
        <f>SUM(I11:I16)</f>
        <v>0</v>
      </c>
      <c r="J23" s="195">
        <v>605</v>
      </c>
      <c r="K23" s="100">
        <f>SUM(J23*I23)</f>
        <v>0</v>
      </c>
      <c r="L23" s="17"/>
      <c r="M23" s="17"/>
    </row>
    <row r="24" spans="1:13" s="4" customFormat="1" ht="26.55" customHeight="1">
      <c r="A24" s="37"/>
      <c r="B24" s="37"/>
      <c r="C24" s="37"/>
      <c r="D24" s="37"/>
      <c r="E24" s="37"/>
      <c r="F24" s="37"/>
      <c r="G24" s="37"/>
      <c r="H24" s="37"/>
      <c r="I24" s="408" t="s">
        <v>58</v>
      </c>
      <c r="J24" s="408"/>
      <c r="K24" s="140">
        <f>SUM(K11:K23)</f>
        <v>0</v>
      </c>
      <c r="L24" s="42"/>
      <c r="M24" s="42"/>
    </row>
    <row r="25" spans="1:13" s="4" customFormat="1" ht="26.55" customHeight="1">
      <c r="A25" s="37"/>
      <c r="B25" s="37"/>
      <c r="C25" s="37"/>
      <c r="D25" s="37"/>
      <c r="E25" s="37"/>
      <c r="F25" s="37"/>
      <c r="G25" s="37"/>
      <c r="H25" s="37"/>
      <c r="I25" s="408" t="s">
        <v>28</v>
      </c>
      <c r="J25" s="408"/>
      <c r="K25" s="139">
        <f>SUM(K24)*15%</f>
        <v>0</v>
      </c>
      <c r="L25" s="42"/>
      <c r="M25" s="42"/>
    </row>
    <row r="26" spans="1:13" s="1" customFormat="1" ht="26.55" customHeight="1" thickBot="1">
      <c r="A26" s="17"/>
      <c r="B26" s="17"/>
      <c r="C26" s="28"/>
      <c r="D26" s="17"/>
      <c r="E26" s="17"/>
      <c r="F26" s="17"/>
      <c r="G26" s="17"/>
      <c r="H26" s="17"/>
      <c r="I26" s="429" t="s">
        <v>59</v>
      </c>
      <c r="J26" s="429"/>
      <c r="K26" s="138">
        <f>K24+K25</f>
        <v>0</v>
      </c>
      <c r="L26" s="17"/>
      <c r="M26" s="17"/>
    </row>
    <row r="27" spans="1:13" s="1" customFormat="1" ht="15" customHeight="1">
      <c r="A27" s="17"/>
      <c r="B27" s="17"/>
      <c r="C27" s="63"/>
      <c r="D27" s="63"/>
      <c r="E27" s="63"/>
      <c r="F27" s="63"/>
      <c r="G27" s="63"/>
      <c r="H27" s="63"/>
      <c r="I27" s="63"/>
      <c r="J27" s="21"/>
      <c r="K27" s="12"/>
      <c r="L27" s="17"/>
      <c r="M27" s="17"/>
    </row>
    <row r="28" spans="1:13" s="1" customFormat="1" ht="19.95" customHeight="1">
      <c r="A28" s="17"/>
      <c r="B28" s="17"/>
      <c r="C28" s="430" t="s">
        <v>412</v>
      </c>
      <c r="D28" s="430"/>
      <c r="E28" s="430"/>
      <c r="F28" s="430"/>
      <c r="G28" s="430"/>
      <c r="H28" s="430"/>
      <c r="I28" s="430"/>
      <c r="J28" s="430"/>
      <c r="K28" s="430"/>
      <c r="L28" s="17"/>
      <c r="M28" s="17"/>
    </row>
    <row r="29" spans="1:13" s="1" customFormat="1" ht="19.95" customHeight="1">
      <c r="A29" s="17"/>
      <c r="B29" s="17"/>
      <c r="C29" s="431" t="s">
        <v>275</v>
      </c>
      <c r="D29" s="431"/>
      <c r="E29" s="431"/>
      <c r="F29" s="431"/>
      <c r="G29" s="431"/>
      <c r="H29" s="431"/>
      <c r="I29" s="431"/>
      <c r="J29" s="431"/>
      <c r="K29" s="137" t="s">
        <v>276</v>
      </c>
      <c r="L29" s="17"/>
      <c r="M29" s="17"/>
    </row>
    <row r="30" spans="1:13" s="1" customFormat="1" ht="16.2" customHeight="1">
      <c r="A30" s="17"/>
      <c r="B30" s="17"/>
      <c r="C30" s="376" t="s">
        <v>325</v>
      </c>
      <c r="D30" s="376"/>
      <c r="E30" s="376"/>
      <c r="F30" s="376"/>
      <c r="G30" s="376"/>
      <c r="H30" s="376"/>
      <c r="I30" s="376"/>
      <c r="J30" s="376"/>
      <c r="K30" s="432"/>
      <c r="L30" s="17"/>
      <c r="M30" s="17"/>
    </row>
    <row r="31" spans="1:13" s="1" customFormat="1" ht="69" customHeight="1">
      <c r="A31" s="17"/>
      <c r="B31" s="17"/>
      <c r="C31" s="376"/>
      <c r="D31" s="376"/>
      <c r="E31" s="376"/>
      <c r="F31" s="376"/>
      <c r="G31" s="376"/>
      <c r="H31" s="376"/>
      <c r="I31" s="376"/>
      <c r="J31" s="376"/>
      <c r="K31" s="432"/>
      <c r="L31" s="17"/>
      <c r="M31" s="17"/>
    </row>
    <row r="32" spans="1:13" s="1" customFormat="1" ht="36.450000000000003" customHeight="1">
      <c r="A32" s="17"/>
      <c r="B32" s="17"/>
      <c r="C32" s="376" t="s">
        <v>413</v>
      </c>
      <c r="D32" s="376"/>
      <c r="E32" s="376"/>
      <c r="F32" s="376"/>
      <c r="G32" s="376"/>
      <c r="H32" s="376"/>
      <c r="I32" s="376"/>
      <c r="J32" s="376"/>
      <c r="K32" s="166"/>
      <c r="L32" s="17"/>
      <c r="M32" s="17"/>
    </row>
    <row r="33" spans="1:21" s="1" customFormat="1" ht="16.2" customHeight="1">
      <c r="A33" s="17"/>
      <c r="B33" s="17"/>
      <c r="C33" s="433" t="s">
        <v>423</v>
      </c>
      <c r="D33" s="433"/>
      <c r="E33" s="433"/>
      <c r="F33" s="433"/>
      <c r="G33" s="433"/>
      <c r="H33" s="433"/>
      <c r="I33" s="433"/>
      <c r="J33" s="433"/>
      <c r="K33" s="433"/>
      <c r="L33" s="17"/>
      <c r="M33" s="17"/>
    </row>
    <row r="34" spans="1:21" s="1" customFormat="1" ht="4.2" customHeight="1">
      <c r="A34" s="17"/>
      <c r="B34" s="17"/>
      <c r="C34" s="136"/>
      <c r="D34" s="136"/>
      <c r="E34" s="136"/>
      <c r="F34" s="136"/>
      <c r="G34" s="136"/>
      <c r="H34" s="136"/>
      <c r="I34" s="136"/>
      <c r="J34" s="136"/>
      <c r="K34" s="136"/>
      <c r="L34" s="17"/>
      <c r="M34" s="17"/>
    </row>
    <row r="35" spans="1:21" s="1" customFormat="1" ht="31.95" customHeight="1">
      <c r="A35" s="17"/>
      <c r="B35" s="17"/>
      <c r="C35" s="378" t="s">
        <v>282</v>
      </c>
      <c r="D35" s="378"/>
      <c r="E35" s="378"/>
      <c r="F35" s="378"/>
      <c r="G35" s="378"/>
      <c r="H35" s="378"/>
      <c r="I35" s="378"/>
      <c r="J35" s="378"/>
      <c r="K35" s="135"/>
      <c r="L35" s="17"/>
      <c r="M35" s="17"/>
    </row>
    <row r="36" spans="1:21" s="1" customFormat="1" ht="4.2" customHeight="1">
      <c r="A36" s="17"/>
      <c r="B36" s="17"/>
      <c r="C36" s="44"/>
      <c r="D36" s="44"/>
      <c r="E36" s="44"/>
      <c r="F36" s="44"/>
      <c r="G36" s="44"/>
      <c r="H36" s="44"/>
      <c r="I36" s="44"/>
      <c r="J36" s="44"/>
      <c r="K36" s="64"/>
      <c r="L36" s="17"/>
      <c r="M36" s="17"/>
    </row>
    <row r="37" spans="1:21" s="1" customFormat="1" ht="19.95" customHeight="1">
      <c r="A37" s="17"/>
      <c r="B37" s="17"/>
      <c r="C37" s="434" t="s">
        <v>415</v>
      </c>
      <c r="D37" s="435"/>
      <c r="E37" s="435"/>
      <c r="F37" s="435"/>
      <c r="G37" s="435"/>
      <c r="H37" s="134" t="s">
        <v>51</v>
      </c>
      <c r="I37" s="438"/>
      <c r="J37" s="439"/>
      <c r="K37" s="440"/>
      <c r="L37" s="17"/>
      <c r="M37" s="17"/>
    </row>
    <row r="38" spans="1:21" s="1" customFormat="1" ht="103.2" customHeight="1">
      <c r="A38" s="17"/>
      <c r="B38" s="17"/>
      <c r="C38" s="436" t="s">
        <v>416</v>
      </c>
      <c r="D38" s="437"/>
      <c r="E38" s="437"/>
      <c r="F38" s="437"/>
      <c r="G38" s="437"/>
      <c r="H38" s="167"/>
      <c r="I38" s="411"/>
      <c r="J38" s="412"/>
      <c r="K38" s="413"/>
      <c r="L38" s="17"/>
      <c r="M38" s="17"/>
    </row>
    <row r="39" spans="1:21" s="1" customFormat="1" ht="36.450000000000003" customHeight="1">
      <c r="A39" s="17"/>
      <c r="B39" s="17"/>
      <c r="C39" s="436" t="s">
        <v>277</v>
      </c>
      <c r="D39" s="437"/>
      <c r="E39" s="437"/>
      <c r="F39" s="437"/>
      <c r="G39" s="437"/>
      <c r="H39" s="167"/>
      <c r="I39" s="414"/>
      <c r="J39" s="415"/>
      <c r="K39" s="416"/>
      <c r="L39" s="17"/>
      <c r="M39" s="17"/>
    </row>
    <row r="40" spans="1:21" s="1" customFormat="1" ht="36.450000000000003" customHeight="1">
      <c r="A40" s="17"/>
      <c r="B40" s="17"/>
      <c r="C40" s="441" t="s">
        <v>417</v>
      </c>
      <c r="D40" s="442"/>
      <c r="E40" s="442"/>
      <c r="F40" s="442"/>
      <c r="G40" s="442"/>
      <c r="H40" s="190"/>
      <c r="I40" s="414"/>
      <c r="J40" s="415"/>
      <c r="K40" s="416"/>
      <c r="L40" s="17"/>
      <c r="M40" s="17"/>
    </row>
    <row r="41" spans="1:21" s="1" customFormat="1" ht="15" customHeight="1">
      <c r="A41" s="17"/>
      <c r="B41" s="17"/>
      <c r="C41" s="65"/>
      <c r="D41" s="65"/>
      <c r="E41" s="65"/>
      <c r="F41" s="64"/>
      <c r="G41" s="64"/>
      <c r="H41" s="133"/>
      <c r="I41" s="191"/>
      <c r="J41" s="191"/>
      <c r="K41" s="191"/>
      <c r="L41" s="17"/>
      <c r="M41" s="17"/>
    </row>
    <row r="42" spans="1:21" s="2" customFormat="1" ht="18">
      <c r="A42" s="20"/>
      <c r="B42" s="20"/>
      <c r="C42" s="443" t="s">
        <v>350</v>
      </c>
      <c r="D42" s="443"/>
      <c r="E42" s="443"/>
      <c r="F42" s="443"/>
      <c r="G42" s="443"/>
      <c r="H42" s="169"/>
      <c r="I42" s="192"/>
      <c r="J42" s="192"/>
      <c r="K42" s="192"/>
      <c r="L42" s="20"/>
      <c r="M42" s="20"/>
    </row>
    <row r="43" spans="1:21" s="1" customFormat="1" ht="6.75" customHeight="1">
      <c r="A43" s="17"/>
      <c r="B43" s="17"/>
      <c r="C43" s="53"/>
      <c r="D43" s="53"/>
      <c r="E43" s="53"/>
      <c r="F43" s="64"/>
      <c r="G43" s="64"/>
      <c r="H43" s="133"/>
      <c r="I43" s="168"/>
      <c r="J43" s="168"/>
      <c r="K43" s="168"/>
      <c r="L43" s="17"/>
      <c r="M43" s="17"/>
    </row>
    <row r="44" spans="1:21" s="1" customFormat="1" ht="30" customHeight="1">
      <c r="A44" s="17"/>
      <c r="B44" s="17"/>
      <c r="C44" s="444" t="s">
        <v>278</v>
      </c>
      <c r="D44" s="445"/>
      <c r="E44" s="445"/>
      <c r="F44" s="445"/>
      <c r="G44" s="445"/>
      <c r="H44" s="445"/>
      <c r="I44" s="445"/>
      <c r="J44" s="445"/>
      <c r="K44" s="446"/>
      <c r="L44" s="17"/>
      <c r="M44" s="17"/>
    </row>
    <row r="45" spans="1:21" s="1" customFormat="1" ht="10.199999999999999" customHeight="1">
      <c r="A45" s="17"/>
      <c r="B45" s="17"/>
      <c r="C45" s="17"/>
      <c r="D45" s="17"/>
      <c r="E45" s="17"/>
      <c r="F45" s="17"/>
      <c r="G45" s="17"/>
      <c r="H45" s="17"/>
      <c r="I45" s="17"/>
      <c r="J45" s="21"/>
      <c r="K45" s="17"/>
      <c r="L45" s="33"/>
      <c r="M45" s="50"/>
    </row>
    <row r="46" spans="1:21" ht="30" customHeight="1">
      <c r="A46" s="16"/>
      <c r="C46" s="283" t="str">
        <f>Summary!B43</f>
        <v xml:space="preserve">SUBMIT COMPLETED ORDER FORMS TO: michelle@exposolutions.co.za </v>
      </c>
      <c r="D46" s="284"/>
      <c r="E46" s="284"/>
      <c r="F46" s="284"/>
      <c r="G46" s="284"/>
      <c r="H46" s="284"/>
      <c r="I46" s="284"/>
      <c r="J46" s="284"/>
      <c r="K46" s="285"/>
      <c r="L46" s="132"/>
      <c r="M46" s="50"/>
      <c r="N46" s="1"/>
      <c r="O46" s="1"/>
      <c r="P46" s="1"/>
      <c r="Q46" s="1"/>
      <c r="R46" s="1"/>
      <c r="S46" s="68"/>
      <c r="T46" s="68"/>
      <c r="U46" s="68"/>
    </row>
    <row r="47" spans="1:21" ht="8.5500000000000007" customHeight="1">
      <c r="A47" s="16"/>
      <c r="B47" s="16"/>
      <c r="C47" s="16"/>
      <c r="D47" s="16"/>
      <c r="E47" s="16"/>
      <c r="F47" s="16"/>
      <c r="G47" s="16"/>
      <c r="H47" s="16"/>
      <c r="I47" s="16"/>
      <c r="J47" s="16"/>
      <c r="K47" s="18"/>
      <c r="L47" s="16"/>
      <c r="M47" s="16"/>
    </row>
    <row r="48" spans="1:21" ht="50.55" customHeight="1">
      <c r="A48" s="16"/>
      <c r="C48" s="216" t="s">
        <v>596</v>
      </c>
      <c r="D48" s="217"/>
      <c r="E48" s="217"/>
      <c r="F48" s="217"/>
      <c r="G48" s="217"/>
      <c r="H48" s="217"/>
      <c r="I48" s="217"/>
      <c r="J48" s="217"/>
      <c r="K48" s="218"/>
      <c r="L48" s="132"/>
      <c r="M48" s="50"/>
    </row>
    <row r="49" spans="1:14" ht="8.5500000000000007" customHeight="1">
      <c r="A49" s="16"/>
      <c r="B49" s="16"/>
      <c r="C49" s="33"/>
      <c r="D49" s="33"/>
      <c r="E49" s="33"/>
      <c r="F49" s="33"/>
      <c r="G49" s="33"/>
      <c r="H49" s="33"/>
      <c r="I49" s="33"/>
      <c r="J49" s="60"/>
      <c r="K49" s="193"/>
      <c r="L49" s="132"/>
      <c r="M49" s="50"/>
      <c r="N49" s="131"/>
    </row>
    <row r="50" spans="1:14" ht="30" customHeight="1">
      <c r="A50" s="16"/>
      <c r="C50" s="272" t="str">
        <f>Summary!B45</f>
        <v>SASOG 2026   |   5-8 AUGUST 2026   |  CENTURY CITY CONFERENCE CENTRE, CAPE TOWN</v>
      </c>
      <c r="D50" s="272"/>
      <c r="E50" s="272"/>
      <c r="F50" s="272"/>
      <c r="G50" s="272"/>
      <c r="H50" s="272"/>
      <c r="I50" s="272"/>
      <c r="J50" s="272"/>
      <c r="K50" s="272"/>
      <c r="L50" s="33"/>
      <c r="M50" s="50"/>
      <c r="N50" s="131"/>
    </row>
    <row r="51" spans="1:14" ht="60" customHeight="1">
      <c r="A51" s="16"/>
      <c r="C51" s="251"/>
      <c r="D51" s="251"/>
      <c r="E51" s="251"/>
      <c r="F51" s="251"/>
      <c r="G51" s="251"/>
      <c r="H51" s="251"/>
      <c r="I51" s="251"/>
      <c r="J51" s="251"/>
      <c r="K51" s="251"/>
      <c r="L51" s="132"/>
      <c r="M51" s="50"/>
      <c r="N51" s="131"/>
    </row>
    <row r="52" spans="1:14">
      <c r="A52" s="50"/>
      <c r="B52" s="50"/>
      <c r="C52" s="50"/>
      <c r="D52" s="50"/>
      <c r="E52" s="50"/>
      <c r="F52" s="50"/>
      <c r="G52" s="50"/>
      <c r="H52" s="50"/>
      <c r="I52" s="50"/>
      <c r="J52" s="57"/>
      <c r="K52" s="50"/>
      <c r="L52" s="50"/>
      <c r="M52" s="50"/>
    </row>
  </sheetData>
  <sheetProtection algorithmName="SHA-512" hashValue="uTHjtk+Vrr5NR5EpBxnL8eOUHuxpXxhqKqg1OdO89kA+mUfD29a+ZBWNlI0xfVOrujiLV7HN9Wly+RiVNRZPmw==" saltValue="mVw9Ix9ScX5VmSgdBQI9tA==" spinCount="100000" sheet="1" objects="1" scenarios="1"/>
  <protectedRanges>
    <protectedRange sqref="C46" name="Submission Details_1"/>
  </protectedRanges>
  <mergeCells count="56">
    <mergeCell ref="C50:K50"/>
    <mergeCell ref="C51:K51"/>
    <mergeCell ref="C40:G40"/>
    <mergeCell ref="C42:G42"/>
    <mergeCell ref="C46:K46"/>
    <mergeCell ref="C48:K48"/>
    <mergeCell ref="C44:K44"/>
    <mergeCell ref="C33:K33"/>
    <mergeCell ref="C35:J35"/>
    <mergeCell ref="C37:G37"/>
    <mergeCell ref="C38:G38"/>
    <mergeCell ref="C39:G39"/>
    <mergeCell ref="I37:K37"/>
    <mergeCell ref="C28:K28"/>
    <mergeCell ref="C29:J29"/>
    <mergeCell ref="C30:J31"/>
    <mergeCell ref="K30:K31"/>
    <mergeCell ref="C32:J32"/>
    <mergeCell ref="C23:D23"/>
    <mergeCell ref="E23:G23"/>
    <mergeCell ref="I24:J24"/>
    <mergeCell ref="I25:J25"/>
    <mergeCell ref="I26:J26"/>
    <mergeCell ref="C20:D20"/>
    <mergeCell ref="E20:G20"/>
    <mergeCell ref="C21:D21"/>
    <mergeCell ref="E21:G21"/>
    <mergeCell ref="C22:D22"/>
    <mergeCell ref="E22:G22"/>
    <mergeCell ref="E14:G14"/>
    <mergeCell ref="C18:D18"/>
    <mergeCell ref="E18:G18"/>
    <mergeCell ref="C19:D19"/>
    <mergeCell ref="E19:G19"/>
    <mergeCell ref="C15:D15"/>
    <mergeCell ref="E15:G15"/>
    <mergeCell ref="C16:D16"/>
    <mergeCell ref="E16:G16"/>
    <mergeCell ref="C17:D17"/>
    <mergeCell ref="E17:G17"/>
    <mergeCell ref="J1:M1"/>
    <mergeCell ref="I38:K40"/>
    <mergeCell ref="C2:C3"/>
    <mergeCell ref="I3:J3"/>
    <mergeCell ref="C5:K5"/>
    <mergeCell ref="C7:M7"/>
    <mergeCell ref="C9:K9"/>
    <mergeCell ref="C10:D10"/>
    <mergeCell ref="E10:G10"/>
    <mergeCell ref="C11:D11"/>
    <mergeCell ref="E11:G11"/>
    <mergeCell ref="C12:D12"/>
    <mergeCell ref="E12:G12"/>
    <mergeCell ref="C13:D13"/>
    <mergeCell ref="E13:G13"/>
    <mergeCell ref="C14:D14"/>
  </mergeCells>
  <printOptions horizontalCentered="1"/>
  <pageMargins left="0.23622047244094491" right="0.23622047244094491" top="0.23622047244094491" bottom="0.23622047244094491"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8BAD0-5509-CB4C-93FF-83C2110CF5C9}">
  <sheetPr>
    <tabColor rgb="FFFF0000"/>
    <pageSetUpPr fitToPage="1"/>
  </sheetPr>
  <dimension ref="A1:P34"/>
  <sheetViews>
    <sheetView view="pageBreakPreview" zoomScale="90" zoomScaleNormal="100" zoomScaleSheetLayoutView="90" workbookViewId="0">
      <pane ySplit="5" topLeftCell="A25" activePane="bottomLeft" state="frozen"/>
      <selection pane="bottomLeft" activeCell="T33" sqref="T33"/>
    </sheetView>
  </sheetViews>
  <sheetFormatPr defaultColWidth="9.109375" defaultRowHeight="13.8"/>
  <cols>
    <col min="1" max="1" width="1.6640625" style="1" customWidth="1"/>
    <col min="2" max="2" width="0.6640625" style="1" customWidth="1"/>
    <col min="3" max="3" width="18.44140625" style="1" customWidth="1"/>
    <col min="4" max="4" width="3.33203125" style="1" customWidth="1"/>
    <col min="5" max="5" width="47.6640625" style="1" customWidth="1"/>
    <col min="6" max="6" width="7" style="1" customWidth="1"/>
    <col min="7" max="7" width="1.6640625" style="1" customWidth="1"/>
    <col min="8" max="8" width="23.44140625" style="1" customWidth="1"/>
    <col min="9" max="9" width="1.6640625" style="1" customWidth="1"/>
    <col min="10" max="10" width="19.44140625" style="9" customWidth="1"/>
    <col min="11" max="11" width="1.6640625" style="9" customWidth="1"/>
    <col min="12" max="12" width="13" style="10" customWidth="1"/>
    <col min="13" max="13" width="8.33203125" style="11" customWidth="1"/>
    <col min="14" max="14" width="4.6640625" style="10" customWidth="1"/>
    <col min="15" max="15" width="0.6640625" style="1" customWidth="1"/>
    <col min="16" max="16" width="1.6640625" style="1" customWidth="1"/>
    <col min="17" max="16384" width="9.109375" style="1"/>
  </cols>
  <sheetData>
    <row r="1" spans="1:16" ht="100.2" customHeight="1" thickBot="1">
      <c r="A1" s="274"/>
      <c r="B1" s="274"/>
      <c r="C1" s="274"/>
      <c r="D1" s="274"/>
      <c r="E1" s="274"/>
      <c r="F1" s="274"/>
      <c r="G1" s="274"/>
      <c r="H1" s="274"/>
      <c r="I1" s="209"/>
      <c r="J1" s="209"/>
      <c r="K1" s="209"/>
      <c r="L1" s="209"/>
      <c r="M1" s="209"/>
      <c r="N1" s="209"/>
      <c r="O1" s="209"/>
      <c r="P1" s="209"/>
    </row>
    <row r="2" spans="1:16" s="5" customFormat="1" ht="16.8" customHeight="1">
      <c r="A2" s="16"/>
      <c r="B2" s="16"/>
      <c r="C2" s="280" t="s">
        <v>16</v>
      </c>
      <c r="D2" s="16"/>
      <c r="E2" s="19" t="s">
        <v>30</v>
      </c>
      <c r="F2" s="16"/>
      <c r="G2" s="16"/>
      <c r="H2" s="87" t="s">
        <v>31</v>
      </c>
      <c r="I2" s="16"/>
      <c r="J2" s="39"/>
      <c r="K2" s="39"/>
      <c r="L2" s="40"/>
      <c r="M2" s="41"/>
      <c r="N2" s="40"/>
      <c r="O2" s="16"/>
      <c r="P2" s="16"/>
    </row>
    <row r="3" spans="1:16" ht="16.8" customHeight="1" thickBot="1">
      <c r="A3" s="17"/>
      <c r="B3" s="17"/>
      <c r="C3" s="281"/>
      <c r="D3" s="17"/>
      <c r="E3" s="178">
        <f>Summary!K4</f>
        <v>0</v>
      </c>
      <c r="F3" s="17"/>
      <c r="G3" s="17"/>
      <c r="H3" s="179">
        <f>Summary!K6</f>
        <v>0</v>
      </c>
      <c r="I3" s="86"/>
      <c r="J3" s="85"/>
      <c r="K3" s="17"/>
      <c r="L3" s="17"/>
      <c r="M3" s="17"/>
      <c r="N3" s="17"/>
      <c r="O3" s="17"/>
      <c r="P3" s="17"/>
    </row>
    <row r="4" spans="1:16" ht="10.199999999999999" customHeight="1">
      <c r="A4" s="17"/>
      <c r="B4" s="17"/>
      <c r="C4" s="84"/>
      <c r="D4" s="17"/>
      <c r="E4" s="20"/>
      <c r="F4" s="17"/>
      <c r="G4" s="17"/>
      <c r="H4" s="17"/>
      <c r="I4" s="17"/>
      <c r="J4" s="17"/>
      <c r="K4" s="17"/>
      <c r="L4" s="21"/>
      <c r="M4" s="17"/>
      <c r="N4" s="17"/>
      <c r="O4" s="17"/>
      <c r="P4" s="17"/>
    </row>
    <row r="5" spans="1:16" s="5" customFormat="1" ht="30" customHeight="1">
      <c r="A5" s="16"/>
      <c r="B5" s="202" t="s">
        <v>32</v>
      </c>
      <c r="C5" s="202"/>
      <c r="D5" s="202"/>
      <c r="E5" s="202"/>
      <c r="F5" s="202"/>
      <c r="G5" s="202"/>
      <c r="H5" s="202"/>
      <c r="I5" s="202"/>
      <c r="J5" s="202"/>
      <c r="K5" s="202"/>
      <c r="L5" s="202"/>
      <c r="M5" s="202"/>
      <c r="N5" s="202"/>
      <c r="O5" s="202"/>
      <c r="P5" s="16"/>
    </row>
    <row r="6" spans="1:16" s="7" customFormat="1" ht="4.2" customHeight="1">
      <c r="A6" s="22"/>
      <c r="B6" s="22"/>
      <c r="C6" s="54"/>
      <c r="D6" s="22"/>
      <c r="E6" s="23"/>
      <c r="F6" s="23"/>
      <c r="G6" s="23"/>
      <c r="H6" s="23"/>
      <c r="I6" s="23"/>
      <c r="J6" s="23"/>
      <c r="K6" s="23"/>
      <c r="L6" s="55"/>
      <c r="M6" s="23"/>
      <c r="N6" s="23"/>
      <c r="O6" s="22"/>
      <c r="P6" s="22"/>
    </row>
    <row r="7" spans="1:16" s="8" customFormat="1" ht="13.95" customHeight="1">
      <c r="A7" s="27"/>
      <c r="B7" s="27"/>
      <c r="C7" s="278" t="s">
        <v>362</v>
      </c>
      <c r="D7" s="278"/>
      <c r="E7" s="278"/>
      <c r="F7" s="278"/>
      <c r="G7" s="278"/>
      <c r="H7" s="278"/>
      <c r="I7" s="278"/>
      <c r="J7" s="278"/>
      <c r="K7" s="278"/>
      <c r="L7" s="278"/>
      <c r="M7" s="278"/>
      <c r="N7" s="278"/>
      <c r="O7" s="27"/>
      <c r="P7" s="27"/>
    </row>
    <row r="8" spans="1:16" ht="30.45" customHeight="1">
      <c r="A8" s="17"/>
      <c r="B8" s="17"/>
      <c r="C8" s="279" t="s">
        <v>369</v>
      </c>
      <c r="D8" s="279"/>
      <c r="E8" s="279"/>
      <c r="F8" s="279"/>
      <c r="G8" s="279"/>
      <c r="H8" s="279"/>
      <c r="I8" s="279"/>
      <c r="J8" s="279"/>
      <c r="K8" s="279"/>
      <c r="L8" s="279"/>
      <c r="M8" s="279"/>
      <c r="N8" s="279"/>
      <c r="O8" s="17"/>
      <c r="P8" s="17"/>
    </row>
    <row r="9" spans="1:16" ht="30.45" customHeight="1">
      <c r="A9" s="17"/>
      <c r="B9" s="17"/>
      <c r="C9" s="279" t="s">
        <v>370</v>
      </c>
      <c r="D9" s="279"/>
      <c r="E9" s="279"/>
      <c r="F9" s="279"/>
      <c r="G9" s="279"/>
      <c r="H9" s="279"/>
      <c r="I9" s="279"/>
      <c r="J9" s="279"/>
      <c r="K9" s="279"/>
      <c r="L9" s="279"/>
      <c r="M9" s="279"/>
      <c r="N9" s="279"/>
      <c r="O9" s="17"/>
      <c r="P9" s="17"/>
    </row>
    <row r="10" spans="1:16" ht="13.95" customHeight="1">
      <c r="A10" s="17"/>
      <c r="B10" s="17"/>
      <c r="C10" s="279" t="s">
        <v>363</v>
      </c>
      <c r="D10" s="279"/>
      <c r="E10" s="279"/>
      <c r="F10" s="279"/>
      <c r="G10" s="279"/>
      <c r="H10" s="279"/>
      <c r="I10" s="279"/>
      <c r="J10" s="279"/>
      <c r="K10" s="279"/>
      <c r="L10" s="279"/>
      <c r="M10" s="279"/>
      <c r="N10" s="279"/>
      <c r="O10" s="17"/>
      <c r="P10" s="17"/>
    </row>
    <row r="11" spans="1:16" ht="13.95" customHeight="1">
      <c r="A11" s="17"/>
      <c r="B11" s="17"/>
      <c r="C11" s="279" t="s">
        <v>371</v>
      </c>
      <c r="D11" s="279"/>
      <c r="E11" s="279"/>
      <c r="F11" s="279"/>
      <c r="G11" s="279"/>
      <c r="H11" s="279"/>
      <c r="I11" s="279"/>
      <c r="J11" s="279"/>
      <c r="K11" s="279"/>
      <c r="L11" s="279"/>
      <c r="M11" s="279"/>
      <c r="N11" s="279"/>
      <c r="O11" s="17"/>
      <c r="P11" s="17"/>
    </row>
    <row r="12" spans="1:16" ht="13.95" customHeight="1">
      <c r="A12" s="17"/>
      <c r="B12" s="17"/>
      <c r="C12" s="278" t="s">
        <v>33</v>
      </c>
      <c r="D12" s="278"/>
      <c r="E12" s="278"/>
      <c r="F12" s="278"/>
      <c r="G12" s="278"/>
      <c r="H12" s="278"/>
      <c r="I12" s="278"/>
      <c r="J12" s="278"/>
      <c r="K12" s="278"/>
      <c r="L12" s="278"/>
      <c r="M12" s="278"/>
      <c r="N12" s="278"/>
      <c r="O12" s="17"/>
      <c r="P12" s="17"/>
    </row>
    <row r="13" spans="1:16" ht="13.95" customHeight="1">
      <c r="A13" s="17"/>
      <c r="B13" s="17"/>
      <c r="C13" s="278" t="s">
        <v>34</v>
      </c>
      <c r="D13" s="278"/>
      <c r="E13" s="278"/>
      <c r="F13" s="278"/>
      <c r="G13" s="278"/>
      <c r="H13" s="278"/>
      <c r="I13" s="278"/>
      <c r="J13" s="278"/>
      <c r="K13" s="278"/>
      <c r="L13" s="278"/>
      <c r="M13" s="278"/>
      <c r="N13" s="278"/>
      <c r="O13" s="17"/>
      <c r="P13" s="17"/>
    </row>
    <row r="14" spans="1:16" ht="13.95" customHeight="1">
      <c r="A14" s="17"/>
      <c r="B14" s="17"/>
      <c r="C14" s="278" t="s">
        <v>35</v>
      </c>
      <c r="D14" s="278"/>
      <c r="E14" s="278"/>
      <c r="F14" s="278"/>
      <c r="G14" s="278"/>
      <c r="H14" s="278"/>
      <c r="I14" s="278"/>
      <c r="J14" s="278"/>
      <c r="K14" s="278"/>
      <c r="L14" s="278"/>
      <c r="M14" s="278"/>
      <c r="N14" s="278"/>
      <c r="O14" s="17"/>
      <c r="P14" s="17"/>
    </row>
    <row r="15" spans="1:16" ht="13.95" customHeight="1">
      <c r="A15" s="17"/>
      <c r="B15" s="17"/>
      <c r="C15" s="278" t="s">
        <v>372</v>
      </c>
      <c r="D15" s="278"/>
      <c r="E15" s="278"/>
      <c r="F15" s="278"/>
      <c r="G15" s="278"/>
      <c r="H15" s="278"/>
      <c r="I15" s="278"/>
      <c r="J15" s="278"/>
      <c r="K15" s="278"/>
      <c r="L15" s="278"/>
      <c r="M15" s="278"/>
      <c r="N15" s="278"/>
      <c r="O15" s="17"/>
      <c r="P15" s="17"/>
    </row>
    <row r="16" spans="1:16" ht="13.95" customHeight="1">
      <c r="A16" s="17"/>
      <c r="B16" s="17"/>
      <c r="C16" s="278" t="s">
        <v>364</v>
      </c>
      <c r="D16" s="278"/>
      <c r="E16" s="278"/>
      <c r="F16" s="278"/>
      <c r="G16" s="278"/>
      <c r="H16" s="278"/>
      <c r="I16" s="278"/>
      <c r="J16" s="278"/>
      <c r="K16" s="278"/>
      <c r="L16" s="278"/>
      <c r="M16" s="278"/>
      <c r="N16" s="278"/>
      <c r="O16" s="17"/>
      <c r="P16" s="17"/>
    </row>
    <row r="17" spans="1:16" s="5" customFormat="1" ht="13.95" customHeight="1">
      <c r="A17" s="16"/>
      <c r="B17" s="16"/>
      <c r="C17" s="278" t="s">
        <v>365</v>
      </c>
      <c r="D17" s="278"/>
      <c r="E17" s="278"/>
      <c r="F17" s="278"/>
      <c r="G17" s="278"/>
      <c r="H17" s="278"/>
      <c r="I17" s="278"/>
      <c r="J17" s="278"/>
      <c r="K17" s="278"/>
      <c r="L17" s="278"/>
      <c r="M17" s="278"/>
      <c r="N17" s="278"/>
      <c r="O17" s="16"/>
      <c r="P17" s="16"/>
    </row>
    <row r="18" spans="1:16" ht="30.45" customHeight="1">
      <c r="A18" s="17"/>
      <c r="B18" s="17"/>
      <c r="C18" s="278" t="s">
        <v>366</v>
      </c>
      <c r="D18" s="278"/>
      <c r="E18" s="278"/>
      <c r="F18" s="278"/>
      <c r="G18" s="278"/>
      <c r="H18" s="278"/>
      <c r="I18" s="278"/>
      <c r="J18" s="278"/>
      <c r="K18" s="278"/>
      <c r="L18" s="278"/>
      <c r="M18" s="278"/>
      <c r="N18" s="278"/>
      <c r="O18" s="17"/>
      <c r="P18" s="17"/>
    </row>
    <row r="19" spans="1:16" ht="13.95" customHeight="1">
      <c r="A19" s="17"/>
      <c r="B19" s="17"/>
      <c r="C19" s="278" t="s">
        <v>367</v>
      </c>
      <c r="D19" s="278"/>
      <c r="E19" s="278"/>
      <c r="F19" s="278"/>
      <c r="G19" s="278"/>
      <c r="H19" s="278"/>
      <c r="I19" s="278"/>
      <c r="J19" s="278"/>
      <c r="K19" s="278"/>
      <c r="L19" s="278"/>
      <c r="M19" s="278"/>
      <c r="N19" s="278"/>
      <c r="O19" s="17"/>
      <c r="P19" s="17"/>
    </row>
    <row r="20" spans="1:16" ht="13.95" customHeight="1">
      <c r="A20" s="17"/>
      <c r="B20" s="17"/>
      <c r="C20" s="278" t="s">
        <v>368</v>
      </c>
      <c r="D20" s="278"/>
      <c r="E20" s="278"/>
      <c r="F20" s="278"/>
      <c r="G20" s="278"/>
      <c r="H20" s="278"/>
      <c r="I20" s="278"/>
      <c r="J20" s="278"/>
      <c r="K20" s="278"/>
      <c r="L20" s="278"/>
      <c r="M20" s="278"/>
      <c r="N20" s="278"/>
      <c r="O20" s="17"/>
      <c r="P20" s="17"/>
    </row>
    <row r="21" spans="1:16" ht="18.45" customHeight="1">
      <c r="A21" s="17"/>
      <c r="B21" s="17"/>
      <c r="C21" s="67"/>
      <c r="D21" s="67"/>
      <c r="E21" s="67"/>
      <c r="F21" s="67"/>
      <c r="G21" s="67"/>
      <c r="H21" s="67"/>
      <c r="I21" s="67"/>
      <c r="J21" s="67"/>
      <c r="K21" s="67"/>
      <c r="L21" s="67"/>
      <c r="M21" s="67"/>
      <c r="N21" s="67"/>
      <c r="O21" s="17"/>
      <c r="P21" s="17"/>
    </row>
    <row r="22" spans="1:16" ht="19.8" customHeight="1">
      <c r="A22" s="17"/>
      <c r="B22" s="17"/>
      <c r="C22" s="31"/>
      <c r="D22" s="31"/>
      <c r="E22" s="282" t="s">
        <v>36</v>
      </c>
      <c r="F22" s="282"/>
      <c r="G22" s="282"/>
      <c r="H22" s="282"/>
      <c r="I22" s="282"/>
      <c r="J22" s="282"/>
      <c r="K22" s="156"/>
      <c r="L22" s="156"/>
      <c r="M22" s="156"/>
      <c r="N22" s="156"/>
      <c r="O22" s="17"/>
      <c r="P22" s="17"/>
    </row>
    <row r="23" spans="1:16" ht="19.8" customHeight="1">
      <c r="A23" s="17"/>
      <c r="B23" s="17"/>
      <c r="C23" s="31"/>
      <c r="D23" s="31"/>
      <c r="E23" s="177" t="s">
        <v>37</v>
      </c>
      <c r="F23" s="275" t="s">
        <v>38</v>
      </c>
      <c r="G23" s="276"/>
      <c r="H23" s="276"/>
      <c r="I23" s="276"/>
      <c r="J23" s="277"/>
      <c r="K23" s="17"/>
      <c r="L23" s="17"/>
      <c r="M23" s="17"/>
      <c r="N23" s="27"/>
      <c r="O23" s="17"/>
      <c r="P23" s="17"/>
    </row>
    <row r="24" spans="1:16" ht="19.8" customHeight="1">
      <c r="A24" s="17"/>
      <c r="B24" s="17"/>
      <c r="C24" s="31"/>
      <c r="D24" s="31"/>
      <c r="E24" s="177" t="s">
        <v>39</v>
      </c>
      <c r="F24" s="275" t="s">
        <v>40</v>
      </c>
      <c r="G24" s="276"/>
      <c r="H24" s="276"/>
      <c r="I24" s="276"/>
      <c r="J24" s="277"/>
      <c r="K24" s="17"/>
      <c r="L24" s="17"/>
      <c r="M24" s="17"/>
      <c r="N24" s="27"/>
      <c r="O24" s="17"/>
      <c r="P24" s="17"/>
    </row>
    <row r="25" spans="1:16" ht="19.8" customHeight="1">
      <c r="A25" s="17"/>
      <c r="B25" s="17"/>
      <c r="C25" s="31"/>
      <c r="D25" s="31"/>
      <c r="E25" s="177" t="s">
        <v>41</v>
      </c>
      <c r="F25" s="275">
        <v>632005</v>
      </c>
      <c r="G25" s="276"/>
      <c r="H25" s="276"/>
      <c r="I25" s="276"/>
      <c r="J25" s="277"/>
      <c r="K25" s="17"/>
      <c r="L25" s="17"/>
      <c r="M25" s="17"/>
      <c r="N25" s="27"/>
      <c r="O25" s="17"/>
      <c r="P25" s="17"/>
    </row>
    <row r="26" spans="1:16" ht="19.8" customHeight="1">
      <c r="A26" s="17"/>
      <c r="B26" s="17"/>
      <c r="C26" s="31"/>
      <c r="D26" s="31"/>
      <c r="E26" s="177" t="s">
        <v>42</v>
      </c>
      <c r="F26" s="287">
        <v>4101279732</v>
      </c>
      <c r="G26" s="288"/>
      <c r="H26" s="288"/>
      <c r="I26" s="288"/>
      <c r="J26" s="289"/>
      <c r="K26" s="17"/>
      <c r="L26" s="17"/>
      <c r="M26" s="17"/>
      <c r="N26" s="157"/>
      <c r="O26" s="17"/>
      <c r="P26" s="17"/>
    </row>
    <row r="27" spans="1:16" ht="19.8" customHeight="1">
      <c r="A27" s="17"/>
      <c r="B27" s="17"/>
      <c r="C27" s="31"/>
      <c r="D27" s="31"/>
      <c r="E27" s="165" t="s">
        <v>43</v>
      </c>
      <c r="F27" s="290" t="s">
        <v>44</v>
      </c>
      <c r="G27" s="291"/>
      <c r="H27" s="291"/>
      <c r="I27" s="291"/>
      <c r="J27" s="292"/>
      <c r="K27" s="17"/>
      <c r="L27" s="17"/>
      <c r="M27" s="17"/>
      <c r="N27" s="27"/>
      <c r="O27" s="17"/>
      <c r="P27" s="17"/>
    </row>
    <row r="28" spans="1:16" ht="18.45" customHeight="1">
      <c r="A28" s="17"/>
      <c r="B28" s="17"/>
      <c r="C28" s="286"/>
      <c r="D28" s="286"/>
      <c r="E28" s="286"/>
      <c r="F28" s="286"/>
      <c r="G28" s="286"/>
      <c r="H28" s="286"/>
      <c r="I28" s="286"/>
      <c r="J28" s="286"/>
      <c r="K28" s="286"/>
      <c r="L28" s="286"/>
      <c r="M28" s="286"/>
      <c r="N28" s="286"/>
      <c r="O28" s="17"/>
      <c r="P28" s="17"/>
    </row>
    <row r="29" spans="1:16" s="5" customFormat="1" ht="30" customHeight="1">
      <c r="A29" s="17"/>
      <c r="B29" s="283" t="str">
        <f>Summary!B43</f>
        <v xml:space="preserve">SUBMIT COMPLETED ORDER FORMS TO: michelle@exposolutions.co.za </v>
      </c>
      <c r="C29" s="284"/>
      <c r="D29" s="284"/>
      <c r="E29" s="284"/>
      <c r="F29" s="284"/>
      <c r="G29" s="284"/>
      <c r="H29" s="284"/>
      <c r="I29" s="284"/>
      <c r="J29" s="284"/>
      <c r="K29" s="284"/>
      <c r="L29" s="284"/>
      <c r="M29" s="284"/>
      <c r="N29" s="284"/>
      <c r="O29" s="285"/>
      <c r="P29" s="17"/>
    </row>
    <row r="30" spans="1:16" s="5" customFormat="1" ht="6" customHeight="1">
      <c r="A30" s="16"/>
      <c r="B30" s="16"/>
      <c r="C30" s="16"/>
      <c r="D30" s="16"/>
      <c r="E30" s="16"/>
      <c r="F30" s="16"/>
      <c r="G30" s="16"/>
      <c r="H30" s="16"/>
      <c r="I30" s="16"/>
      <c r="J30" s="16"/>
      <c r="K30" s="16"/>
      <c r="L30" s="18"/>
      <c r="M30" s="16"/>
      <c r="N30" s="16"/>
      <c r="O30" s="16"/>
      <c r="P30" s="16"/>
    </row>
    <row r="31" spans="1:16" s="5" customFormat="1" ht="50.55" customHeight="1">
      <c r="A31" s="15"/>
      <c r="B31" s="216" t="s">
        <v>596</v>
      </c>
      <c r="C31" s="217"/>
      <c r="D31" s="217"/>
      <c r="E31" s="217"/>
      <c r="F31" s="217"/>
      <c r="G31" s="217"/>
      <c r="H31" s="217"/>
      <c r="I31" s="217"/>
      <c r="J31" s="217"/>
      <c r="K31" s="217"/>
      <c r="L31" s="217"/>
      <c r="M31" s="217"/>
      <c r="N31" s="217"/>
      <c r="O31" s="218"/>
      <c r="P31" s="15"/>
    </row>
    <row r="32" spans="1:16" s="5" customFormat="1" ht="6" customHeight="1">
      <c r="A32" s="16"/>
      <c r="B32" s="16"/>
      <c r="C32" s="33"/>
      <c r="D32" s="33"/>
      <c r="E32" s="33"/>
      <c r="F32" s="33"/>
      <c r="G32" s="33"/>
      <c r="H32" s="33"/>
      <c r="I32" s="33"/>
      <c r="J32" s="33"/>
      <c r="K32" s="33"/>
      <c r="L32" s="34"/>
      <c r="M32" s="33"/>
      <c r="N32" s="33"/>
      <c r="O32" s="16"/>
      <c r="P32" s="16"/>
    </row>
    <row r="33" spans="1:16" s="5" customFormat="1" ht="30" customHeight="1">
      <c r="A33" s="16"/>
      <c r="B33" s="272" t="str">
        <f>Summary!B45</f>
        <v>SASOG 2026   |   5-8 AUGUST 2026   |  CENTURY CITY CONFERENCE CENTRE, CAPE TOWN</v>
      </c>
      <c r="C33" s="272"/>
      <c r="D33" s="272"/>
      <c r="E33" s="272"/>
      <c r="F33" s="272"/>
      <c r="G33" s="272"/>
      <c r="H33" s="272"/>
      <c r="I33" s="272"/>
      <c r="J33" s="272"/>
      <c r="K33" s="272"/>
      <c r="L33" s="272"/>
      <c r="M33" s="272"/>
      <c r="N33" s="272"/>
      <c r="O33" s="272"/>
      <c r="P33" s="16"/>
    </row>
    <row r="34" spans="1:16" s="5" customFormat="1" ht="60" customHeight="1">
      <c r="A34" s="16"/>
      <c r="B34" s="50"/>
      <c r="C34" s="251"/>
      <c r="D34" s="251"/>
      <c r="E34" s="251"/>
      <c r="F34" s="251"/>
      <c r="G34" s="251"/>
      <c r="H34" s="251"/>
      <c r="I34" s="251"/>
      <c r="J34" s="251"/>
      <c r="K34" s="251"/>
      <c r="L34" s="251"/>
      <c r="M34" s="251"/>
      <c r="N34" s="251"/>
      <c r="O34" s="16"/>
      <c r="P34" s="16"/>
    </row>
  </sheetData>
  <sheetProtection algorithmName="SHA-512" hashValue="UyFdqqnA04tRiFziA5USqQeI3oEIrHeQwLLRGSL5ag35P+O1+ZMqbelY70q7a3+SRtxaWQaKE/p7UdBbV9oxSg==" saltValue="NmnDxnDIe7xnDIdCUjYXQg==" spinCount="100000" sheet="1" objects="1" scenarios="1"/>
  <mergeCells count="29">
    <mergeCell ref="C34:N34"/>
    <mergeCell ref="B29:O29"/>
    <mergeCell ref="B31:O31"/>
    <mergeCell ref="C28:N28"/>
    <mergeCell ref="F25:J25"/>
    <mergeCell ref="F26:J26"/>
    <mergeCell ref="F27:J27"/>
    <mergeCell ref="B33:O33"/>
    <mergeCell ref="C18:N18"/>
    <mergeCell ref="C19:N19"/>
    <mergeCell ref="E22:J22"/>
    <mergeCell ref="F24:J24"/>
    <mergeCell ref="C20:N20"/>
    <mergeCell ref="A1:H1"/>
    <mergeCell ref="I1:P1"/>
    <mergeCell ref="F23:J23"/>
    <mergeCell ref="C14:N14"/>
    <mergeCell ref="C15:N15"/>
    <mergeCell ref="C9:N9"/>
    <mergeCell ref="C10:N10"/>
    <mergeCell ref="C11:N11"/>
    <mergeCell ref="C12:N12"/>
    <mergeCell ref="C13:N13"/>
    <mergeCell ref="C2:C3"/>
    <mergeCell ref="B5:O5"/>
    <mergeCell ref="C7:N7"/>
    <mergeCell ref="C8:N8"/>
    <mergeCell ref="C16:N16"/>
    <mergeCell ref="C17:N17"/>
  </mergeCells>
  <pageMargins left="0.7" right="0.7"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2952-B4D9-A24B-A5AB-D09721740F5E}">
  <sheetPr>
    <tabColor rgb="FF042682"/>
    <pageSetUpPr fitToPage="1"/>
  </sheetPr>
  <dimension ref="A1:O50"/>
  <sheetViews>
    <sheetView view="pageBreakPreview" zoomScale="90" zoomScaleNormal="100" zoomScaleSheetLayoutView="90" workbookViewId="0">
      <pane ySplit="5" topLeftCell="A42" activePane="bottomLeft" state="frozen"/>
      <selection activeCell="L16" sqref="L16"/>
      <selection pane="bottomLeft" activeCell="M22" sqref="M22"/>
    </sheetView>
  </sheetViews>
  <sheetFormatPr defaultColWidth="9.109375" defaultRowHeight="14.4"/>
  <cols>
    <col min="1" max="1" width="1.6640625" style="5" customWidth="1"/>
    <col min="2" max="2" width="0.6640625" style="5" customWidth="1"/>
    <col min="3" max="3" width="21.44140625" style="5" customWidth="1"/>
    <col min="4" max="4" width="1.6640625" style="5" customWidth="1"/>
    <col min="5" max="5" width="45.33203125" style="5" customWidth="1"/>
    <col min="6" max="6" width="1.6640625" style="5" hidden="1" customWidth="1"/>
    <col min="7" max="7" width="2.44140625" style="5" customWidth="1"/>
    <col min="8" max="8" width="1.6640625" style="5" customWidth="1"/>
    <col min="9" max="9" width="25.6640625" style="5" customWidth="1"/>
    <col min="10" max="10" width="6" style="5" customWidth="1"/>
    <col min="11" max="11" width="8.33203125" style="5" bestFit="1" customWidth="1"/>
    <col min="12" max="12" width="10" style="6" bestFit="1" customWidth="1"/>
    <col min="13" max="13" width="11.44140625" style="5" customWidth="1"/>
    <col min="14" max="14" width="0.6640625" style="5" customWidth="1"/>
    <col min="15" max="15" width="1.6640625" style="5" customWidth="1"/>
    <col min="16" max="16384" width="9.109375" style="5"/>
  </cols>
  <sheetData>
    <row r="1" spans="1:15" s="4" customFormat="1" ht="100.2" customHeight="1">
      <c r="A1" s="208"/>
      <c r="B1" s="208"/>
      <c r="C1" s="208"/>
      <c r="D1" s="208"/>
      <c r="E1" s="208"/>
      <c r="F1" s="208"/>
      <c r="G1" s="208"/>
      <c r="H1" s="208"/>
      <c r="I1" s="208"/>
      <c r="J1" s="209"/>
      <c r="K1" s="209"/>
      <c r="L1" s="209"/>
      <c r="M1" s="209"/>
      <c r="N1" s="209"/>
      <c r="O1" s="209"/>
    </row>
    <row r="2" spans="1:15" ht="16.8" customHeight="1">
      <c r="A2" s="16"/>
      <c r="B2" s="16"/>
      <c r="C2" s="202" t="s">
        <v>45</v>
      </c>
      <c r="D2" s="16"/>
      <c r="E2" s="43" t="s">
        <v>30</v>
      </c>
      <c r="F2" s="16"/>
      <c r="G2" s="16"/>
      <c r="H2" s="16"/>
      <c r="I2" s="43" t="s">
        <v>31</v>
      </c>
      <c r="J2" s="16"/>
      <c r="K2" s="16"/>
      <c r="L2" s="18"/>
      <c r="M2" s="16"/>
      <c r="N2" s="16"/>
      <c r="O2" s="16"/>
    </row>
    <row r="3" spans="1:15" s="1" customFormat="1" ht="16.8" customHeight="1">
      <c r="A3" s="17"/>
      <c r="B3" s="17"/>
      <c r="C3" s="202"/>
      <c r="D3" s="17"/>
      <c r="E3" s="178">
        <f>Summary!K4</f>
        <v>0</v>
      </c>
      <c r="F3" s="29"/>
      <c r="G3" s="17"/>
      <c r="H3" s="17"/>
      <c r="I3" s="293">
        <f>Summary!K6</f>
        <v>0</v>
      </c>
      <c r="J3" s="294"/>
      <c r="K3" s="295"/>
      <c r="L3" s="17"/>
      <c r="M3" s="17"/>
      <c r="N3" s="17"/>
      <c r="O3" s="17"/>
    </row>
    <row r="4" spans="1:15" s="1" customFormat="1" ht="10.199999999999999" customHeight="1">
      <c r="A4" s="17"/>
      <c r="B4" s="17"/>
      <c r="C4" s="17"/>
      <c r="D4" s="17"/>
      <c r="E4" s="20"/>
      <c r="F4" s="29"/>
      <c r="G4" s="17"/>
      <c r="H4" s="17"/>
      <c r="I4" s="17"/>
      <c r="J4" s="17"/>
      <c r="K4" s="17"/>
      <c r="L4" s="21"/>
      <c r="M4" s="17"/>
      <c r="N4" s="17"/>
      <c r="O4" s="17"/>
    </row>
    <row r="5" spans="1:15" s="7" customFormat="1" ht="30" customHeight="1">
      <c r="A5" s="14"/>
      <c r="B5" s="22"/>
      <c r="C5" s="202" t="s">
        <v>46</v>
      </c>
      <c r="D5" s="202"/>
      <c r="E5" s="202"/>
      <c r="F5" s="202"/>
      <c r="G5" s="202"/>
      <c r="H5" s="202"/>
      <c r="I5" s="202"/>
      <c r="J5" s="202"/>
      <c r="K5" s="202"/>
      <c r="L5" s="202"/>
      <c r="M5" s="202"/>
      <c r="N5" s="22"/>
      <c r="O5" s="22"/>
    </row>
    <row r="6" spans="1:15" s="1" customFormat="1" ht="4.2" customHeight="1">
      <c r="A6" s="17"/>
      <c r="B6" s="17"/>
      <c r="C6" s="17"/>
      <c r="D6" s="17"/>
      <c r="E6" s="17"/>
      <c r="F6" s="17"/>
      <c r="G6" s="17"/>
      <c r="H6" s="17"/>
      <c r="I6" s="17"/>
      <c r="J6" s="17"/>
      <c r="K6" s="17"/>
      <c r="L6" s="21"/>
      <c r="M6" s="17"/>
      <c r="N6" s="17"/>
      <c r="O6" s="17"/>
    </row>
    <row r="7" spans="1:15" s="1" customFormat="1" ht="37.200000000000003" customHeight="1">
      <c r="A7" s="17"/>
      <c r="B7" s="17"/>
      <c r="C7" s="296" t="s">
        <v>376</v>
      </c>
      <c r="D7" s="296"/>
      <c r="E7" s="296"/>
      <c r="F7" s="296"/>
      <c r="G7" s="296"/>
      <c r="H7" s="296"/>
      <c r="I7" s="296"/>
      <c r="J7" s="296"/>
      <c r="K7" s="296"/>
      <c r="L7" s="296"/>
      <c r="M7" s="296"/>
      <c r="N7" s="17"/>
      <c r="O7" s="17"/>
    </row>
    <row r="8" spans="1:15" s="1" customFormat="1" ht="15" customHeight="1">
      <c r="A8" s="17"/>
      <c r="B8" s="17"/>
      <c r="C8" s="299" t="s">
        <v>373</v>
      </c>
      <c r="D8" s="299"/>
      <c r="E8" s="299"/>
      <c r="F8" s="299"/>
      <c r="G8" s="299"/>
      <c r="H8" s="299"/>
      <c r="I8" s="299"/>
      <c r="J8" s="299"/>
      <c r="K8" s="299"/>
      <c r="L8" s="299"/>
      <c r="M8" s="299"/>
      <c r="N8" s="17"/>
      <c r="O8" s="17"/>
    </row>
    <row r="9" spans="1:15" s="1" customFormat="1" ht="15" customHeight="1">
      <c r="A9" s="17"/>
      <c r="B9" s="17"/>
      <c r="C9" s="300" t="s">
        <v>374</v>
      </c>
      <c r="D9" s="300"/>
      <c r="E9" s="300"/>
      <c r="F9" s="300"/>
      <c r="G9" s="300"/>
      <c r="H9" s="300"/>
      <c r="I9" s="300"/>
      <c r="J9" s="300"/>
      <c r="K9" s="300"/>
      <c r="L9" s="300"/>
      <c r="M9" s="300"/>
      <c r="N9" s="17"/>
      <c r="O9" s="17"/>
    </row>
    <row r="10" spans="1:15" s="1" customFormat="1" ht="4.2" customHeight="1">
      <c r="A10" s="17"/>
      <c r="B10" s="17"/>
      <c r="C10" s="300"/>
      <c r="D10" s="300"/>
      <c r="E10" s="300"/>
      <c r="F10" s="300"/>
      <c r="G10" s="300"/>
      <c r="H10" s="300"/>
      <c r="I10" s="300"/>
      <c r="J10" s="300"/>
      <c r="K10" s="300"/>
      <c r="L10" s="300"/>
      <c r="M10" s="300"/>
      <c r="N10" s="17"/>
      <c r="O10" s="17"/>
    </row>
    <row r="11" spans="1:15" s="1" customFormat="1" ht="16.95" customHeight="1">
      <c r="A11" s="17"/>
      <c r="B11" s="17"/>
      <c r="C11" s="301" t="s">
        <v>375</v>
      </c>
      <c r="D11" s="301"/>
      <c r="E11" s="301"/>
      <c r="F11" s="301"/>
      <c r="G11" s="301"/>
      <c r="H11" s="301"/>
      <c r="I11" s="301"/>
      <c r="J11" s="301"/>
      <c r="K11" s="301"/>
      <c r="L11" s="301"/>
      <c r="M11" s="301"/>
      <c r="N11" s="17"/>
      <c r="O11" s="17"/>
    </row>
    <row r="12" spans="1:15" s="1" customFormat="1" ht="30" customHeight="1">
      <c r="A12" s="17"/>
      <c r="B12" s="17"/>
      <c r="C12" s="302" t="s">
        <v>47</v>
      </c>
      <c r="D12" s="303"/>
      <c r="E12" s="303"/>
      <c r="F12" s="303"/>
      <c r="G12" s="303"/>
      <c r="H12" s="303"/>
      <c r="I12" s="303"/>
      <c r="J12" s="303"/>
      <c r="K12" s="303"/>
      <c r="L12" s="303"/>
      <c r="M12" s="304"/>
      <c r="N12" s="17"/>
      <c r="O12" s="17"/>
    </row>
    <row r="13" spans="1:15" s="1" customFormat="1" ht="14.55" customHeight="1">
      <c r="A13" s="17"/>
      <c r="B13" s="17"/>
      <c r="C13" s="17"/>
      <c r="D13" s="17"/>
      <c r="E13" s="17"/>
      <c r="F13" s="17"/>
      <c r="G13" s="17"/>
      <c r="H13" s="17"/>
      <c r="I13" s="17"/>
      <c r="J13" s="17"/>
      <c r="K13" s="17"/>
      <c r="L13" s="21"/>
      <c r="M13" s="17"/>
      <c r="N13" s="17"/>
      <c r="O13" s="17"/>
    </row>
    <row r="14" spans="1:15" s="1" customFormat="1" ht="53.55" customHeight="1">
      <c r="A14" s="17"/>
      <c r="B14" s="17"/>
      <c r="C14" s="296" t="s">
        <v>377</v>
      </c>
      <c r="D14" s="296"/>
      <c r="E14" s="296"/>
      <c r="F14" s="296"/>
      <c r="G14" s="296"/>
      <c r="H14" s="296"/>
      <c r="I14" s="296"/>
      <c r="J14" s="296"/>
      <c r="K14" s="296"/>
      <c r="L14" s="296"/>
      <c r="M14" s="296"/>
      <c r="N14" s="17"/>
      <c r="O14" s="17"/>
    </row>
    <row r="15" spans="1:15" s="1" customFormat="1" ht="4.2" customHeight="1">
      <c r="A15" s="17"/>
      <c r="B15" s="17"/>
      <c r="C15" s="56"/>
      <c r="D15" s="56"/>
      <c r="E15" s="56"/>
      <c r="F15" s="56"/>
      <c r="G15" s="56"/>
      <c r="H15" s="56"/>
      <c r="I15" s="56"/>
      <c r="J15" s="56"/>
      <c r="K15" s="56"/>
      <c r="L15" s="104"/>
      <c r="M15" s="56"/>
      <c r="N15" s="17"/>
      <c r="O15" s="17"/>
    </row>
    <row r="16" spans="1:15" s="1" customFormat="1" ht="21.45" customHeight="1">
      <c r="A16" s="17"/>
      <c r="B16" s="17"/>
      <c r="C16" s="297" t="s">
        <v>48</v>
      </c>
      <c r="D16" s="297"/>
      <c r="E16" s="298" t="s">
        <v>49</v>
      </c>
      <c r="F16" s="298"/>
      <c r="G16" s="298"/>
      <c r="H16" s="298"/>
      <c r="I16" s="298" t="s">
        <v>50</v>
      </c>
      <c r="J16" s="298"/>
      <c r="K16" s="103" t="s">
        <v>51</v>
      </c>
      <c r="L16" s="181" t="s">
        <v>52</v>
      </c>
      <c r="M16" s="102" t="s">
        <v>53</v>
      </c>
      <c r="N16" s="17"/>
      <c r="O16" s="17"/>
    </row>
    <row r="17" spans="1:15" s="1" customFormat="1" ht="16.95" customHeight="1">
      <c r="A17" s="17"/>
      <c r="B17" s="17"/>
      <c r="C17" s="305" t="s">
        <v>425</v>
      </c>
      <c r="D17" s="305"/>
      <c r="E17" s="306" t="s">
        <v>378</v>
      </c>
      <c r="F17" s="306"/>
      <c r="G17" s="306"/>
      <c r="H17" s="306"/>
      <c r="I17" s="306" t="s">
        <v>54</v>
      </c>
      <c r="J17" s="306"/>
      <c r="K17" s="94"/>
      <c r="L17" s="100">
        <v>745</v>
      </c>
      <c r="M17" s="100">
        <f>K17*L17</f>
        <v>0</v>
      </c>
      <c r="N17" s="17"/>
      <c r="O17" s="17"/>
    </row>
    <row r="18" spans="1:15" s="1" customFormat="1" ht="16.95" customHeight="1">
      <c r="A18" s="17"/>
      <c r="B18" s="17"/>
      <c r="C18" s="307" t="s">
        <v>426</v>
      </c>
      <c r="D18" s="308"/>
      <c r="E18" s="309" t="s">
        <v>379</v>
      </c>
      <c r="F18" s="309"/>
      <c r="G18" s="309"/>
      <c r="H18" s="309"/>
      <c r="I18" s="309" t="s">
        <v>55</v>
      </c>
      <c r="J18" s="309"/>
      <c r="K18" s="94"/>
      <c r="L18" s="100">
        <v>1125</v>
      </c>
      <c r="M18" s="91">
        <f>K18*L18</f>
        <v>0</v>
      </c>
      <c r="N18" s="17"/>
      <c r="O18" s="17"/>
    </row>
    <row r="19" spans="1:15" s="1" customFormat="1" ht="16.95" customHeight="1">
      <c r="A19" s="13"/>
      <c r="B19" s="13"/>
      <c r="C19" s="305" t="s">
        <v>427</v>
      </c>
      <c r="D19" s="305"/>
      <c r="E19" s="306" t="s">
        <v>380</v>
      </c>
      <c r="F19" s="306"/>
      <c r="G19" s="306"/>
      <c r="H19" s="306"/>
      <c r="I19" s="306" t="s">
        <v>56</v>
      </c>
      <c r="J19" s="306"/>
      <c r="K19" s="94"/>
      <c r="L19" s="100">
        <v>1500</v>
      </c>
      <c r="M19" s="100">
        <f>K19*L19</f>
        <v>0</v>
      </c>
      <c r="N19" s="17"/>
      <c r="O19" s="17"/>
    </row>
    <row r="20" spans="1:15" s="1" customFormat="1" ht="16.95" customHeight="1">
      <c r="A20" s="17"/>
      <c r="B20" s="17"/>
      <c r="C20" s="305" t="s">
        <v>428</v>
      </c>
      <c r="D20" s="305"/>
      <c r="E20" s="309" t="s">
        <v>381</v>
      </c>
      <c r="F20" s="309"/>
      <c r="G20" s="309"/>
      <c r="H20" s="309"/>
      <c r="I20" s="309" t="s">
        <v>57</v>
      </c>
      <c r="J20" s="309"/>
      <c r="K20" s="94"/>
      <c r="L20" s="100">
        <v>1885</v>
      </c>
      <c r="M20" s="91">
        <f>K20*L20</f>
        <v>0</v>
      </c>
      <c r="N20" s="17"/>
      <c r="O20" s="17"/>
    </row>
    <row r="21" spans="1:15" s="1" customFormat="1" ht="25.2" customHeight="1">
      <c r="A21" s="17"/>
      <c r="B21" s="17"/>
      <c r="C21" s="99"/>
      <c r="D21" s="99"/>
      <c r="E21" s="99"/>
      <c r="F21" s="99"/>
      <c r="G21" s="99"/>
      <c r="H21" s="99"/>
      <c r="I21" s="99"/>
      <c r="J21" s="17"/>
      <c r="K21" s="310" t="s">
        <v>58</v>
      </c>
      <c r="L21" s="310"/>
      <c r="M21" s="98">
        <f>SUM(M17:M20)</f>
        <v>0</v>
      </c>
      <c r="N21" s="17"/>
      <c r="O21" s="17"/>
    </row>
    <row r="22" spans="1:15" s="1" customFormat="1" ht="25.2" customHeight="1">
      <c r="A22" s="17"/>
      <c r="B22" s="17"/>
      <c r="C22" s="311" t="s">
        <v>597</v>
      </c>
      <c r="D22" s="312"/>
      <c r="E22" s="312"/>
      <c r="F22" s="312"/>
      <c r="G22" s="312"/>
      <c r="H22" s="312"/>
      <c r="I22" s="313"/>
      <c r="J22" s="88"/>
      <c r="K22" s="310" t="s">
        <v>28</v>
      </c>
      <c r="L22" s="310"/>
      <c r="M22" s="98">
        <f>M21*15%</f>
        <v>0</v>
      </c>
      <c r="N22" s="17"/>
      <c r="O22" s="17"/>
    </row>
    <row r="23" spans="1:15" s="1" customFormat="1" ht="25.2" customHeight="1" thickBot="1">
      <c r="A23" s="17"/>
      <c r="B23" s="17"/>
      <c r="C23" s="314"/>
      <c r="D23" s="315"/>
      <c r="E23" s="315"/>
      <c r="F23" s="315"/>
      <c r="G23" s="315"/>
      <c r="H23" s="315"/>
      <c r="I23" s="316"/>
      <c r="J23" s="88"/>
      <c r="K23" s="320" t="s">
        <v>59</v>
      </c>
      <c r="L23" s="320"/>
      <c r="M23" s="97">
        <f>M21+M22</f>
        <v>0</v>
      </c>
      <c r="N23" s="17"/>
      <c r="O23" s="17"/>
    </row>
    <row r="24" spans="1:15" s="1" customFormat="1" ht="22.2" customHeight="1">
      <c r="A24" s="17"/>
      <c r="B24" s="17"/>
      <c r="C24" s="314"/>
      <c r="D24" s="315"/>
      <c r="E24" s="315"/>
      <c r="F24" s="315"/>
      <c r="G24" s="315"/>
      <c r="H24" s="315"/>
      <c r="I24" s="316"/>
      <c r="J24" s="88"/>
      <c r="K24" s="88"/>
      <c r="L24" s="21"/>
      <c r="M24" s="32"/>
      <c r="N24" s="17"/>
      <c r="O24" s="17"/>
    </row>
    <row r="25" spans="1:15" s="1" customFormat="1" ht="30" customHeight="1">
      <c r="A25" s="17"/>
      <c r="B25" s="17"/>
      <c r="C25" s="314"/>
      <c r="D25" s="315"/>
      <c r="E25" s="315"/>
      <c r="F25" s="315"/>
      <c r="G25" s="315"/>
      <c r="H25" s="315"/>
      <c r="I25" s="316"/>
      <c r="J25" s="88"/>
      <c r="K25" s="88"/>
      <c r="L25" s="21"/>
      <c r="M25" s="32"/>
      <c r="N25" s="17"/>
      <c r="O25" s="17"/>
    </row>
    <row r="26" spans="1:15" s="1" customFormat="1" ht="19.95" customHeight="1">
      <c r="A26" s="17"/>
      <c r="B26" s="17"/>
      <c r="C26" s="317"/>
      <c r="D26" s="318"/>
      <c r="E26" s="318"/>
      <c r="F26" s="318"/>
      <c r="G26" s="318"/>
      <c r="H26" s="318"/>
      <c r="I26" s="319"/>
      <c r="J26" s="88"/>
      <c r="K26" s="88"/>
      <c r="L26" s="49"/>
      <c r="M26" s="96"/>
      <c r="N26" s="17"/>
      <c r="O26" s="17"/>
    </row>
    <row r="27" spans="1:15" s="1" customFormat="1" ht="13.8">
      <c r="A27" s="17"/>
      <c r="B27" s="17"/>
      <c r="C27" s="28"/>
      <c r="D27" s="17"/>
      <c r="E27" s="17"/>
      <c r="F27" s="17"/>
      <c r="G27" s="17"/>
      <c r="H27" s="17"/>
      <c r="I27" s="17"/>
      <c r="J27" s="17"/>
      <c r="K27" s="51"/>
      <c r="L27" s="30"/>
      <c r="M27" s="30"/>
      <c r="N27" s="17"/>
      <c r="O27" s="17"/>
    </row>
    <row r="28" spans="1:15" s="1" customFormat="1" ht="19.95" customHeight="1">
      <c r="A28" s="17"/>
      <c r="B28" s="17"/>
      <c r="C28" s="321" t="s">
        <v>60</v>
      </c>
      <c r="D28" s="321"/>
      <c r="E28" s="321"/>
      <c r="F28" s="321"/>
      <c r="G28" s="321"/>
      <c r="H28" s="321"/>
      <c r="I28" s="321"/>
      <c r="J28" s="321"/>
      <c r="K28" s="321"/>
      <c r="L28" s="321"/>
      <c r="M28" s="321"/>
      <c r="N28" s="17"/>
      <c r="O28" s="17"/>
    </row>
    <row r="29" spans="1:15" s="1" customFormat="1" ht="4.2" customHeight="1">
      <c r="A29" s="17"/>
      <c r="B29" s="17"/>
      <c r="C29" s="23"/>
      <c r="D29" s="23"/>
      <c r="E29" s="23"/>
      <c r="F29" s="23"/>
      <c r="G29" s="23"/>
      <c r="H29" s="23"/>
      <c r="I29" s="23"/>
      <c r="J29" s="23"/>
      <c r="K29" s="23"/>
      <c r="L29" s="23"/>
      <c r="M29" s="23"/>
      <c r="N29" s="17"/>
      <c r="O29" s="17"/>
    </row>
    <row r="30" spans="1:15" s="1" customFormat="1" ht="45.45" customHeight="1">
      <c r="A30" s="17"/>
      <c r="B30" s="17"/>
      <c r="C30" s="322" t="s">
        <v>383</v>
      </c>
      <c r="D30" s="301"/>
      <c r="E30" s="301"/>
      <c r="F30" s="301"/>
      <c r="G30" s="301"/>
      <c r="H30" s="301"/>
      <c r="I30" s="301"/>
      <c r="J30" s="301"/>
      <c r="K30" s="301"/>
      <c r="L30" s="301"/>
      <c r="M30" s="301"/>
      <c r="N30" s="17"/>
      <c r="O30" s="17"/>
    </row>
    <row r="31" spans="1:15" s="1" customFormat="1" ht="13.8">
      <c r="A31" s="17"/>
      <c r="B31" s="17"/>
      <c r="C31" s="323" t="s">
        <v>382</v>
      </c>
      <c r="D31" s="323"/>
      <c r="E31" s="323"/>
      <c r="F31" s="323"/>
      <c r="G31" s="323"/>
      <c r="H31" s="323"/>
      <c r="I31" s="323"/>
      <c r="J31" s="323"/>
      <c r="K31" s="323"/>
      <c r="L31" s="323"/>
      <c r="M31" s="323"/>
      <c r="N31" s="17"/>
      <c r="O31" s="17"/>
    </row>
    <row r="32" spans="1:15" s="1" customFormat="1" ht="6" customHeight="1">
      <c r="A32" s="17"/>
      <c r="B32" s="17"/>
      <c r="C32" s="324"/>
      <c r="D32" s="324"/>
      <c r="E32" s="324"/>
      <c r="F32" s="324"/>
      <c r="G32" s="324"/>
      <c r="H32" s="324"/>
      <c r="I32" s="324"/>
      <c r="J32" s="324"/>
      <c r="K32" s="324"/>
      <c r="L32" s="324"/>
      <c r="M32" s="324"/>
      <c r="N32" s="17"/>
      <c r="O32" s="17"/>
    </row>
    <row r="33" spans="1:15" s="8" customFormat="1" ht="21.45" customHeight="1">
      <c r="A33" s="27"/>
      <c r="B33" s="27"/>
      <c r="C33" s="297" t="s">
        <v>61</v>
      </c>
      <c r="D33" s="297"/>
      <c r="E33" s="298" t="s">
        <v>61</v>
      </c>
      <c r="F33" s="298"/>
      <c r="G33" s="298"/>
      <c r="H33" s="298"/>
      <c r="I33" s="298"/>
      <c r="J33" s="298"/>
      <c r="K33" s="103" t="s">
        <v>62</v>
      </c>
      <c r="L33" s="49"/>
      <c r="M33" s="27"/>
      <c r="N33" s="27"/>
      <c r="O33" s="27"/>
    </row>
    <row r="34" spans="1:15" s="1" customFormat="1" ht="16.95" customHeight="1">
      <c r="A34" s="17"/>
      <c r="B34" s="17"/>
      <c r="C34" s="325"/>
      <c r="D34" s="325"/>
      <c r="E34" s="309" t="s">
        <v>63</v>
      </c>
      <c r="F34" s="309"/>
      <c r="G34" s="309"/>
      <c r="H34" s="309"/>
      <c r="I34" s="309"/>
      <c r="J34" s="309"/>
      <c r="K34" s="94"/>
      <c r="L34" s="30"/>
      <c r="M34" s="30"/>
      <c r="N34" s="17"/>
      <c r="O34" s="17"/>
    </row>
    <row r="35" spans="1:15" s="1" customFormat="1" ht="16.95" customHeight="1">
      <c r="A35" s="17"/>
      <c r="B35" s="17"/>
      <c r="C35" s="325"/>
      <c r="D35" s="325"/>
      <c r="E35" s="309" t="s">
        <v>64</v>
      </c>
      <c r="F35" s="309"/>
      <c r="G35" s="309"/>
      <c r="H35" s="309"/>
      <c r="I35" s="309"/>
      <c r="J35" s="309"/>
      <c r="K35" s="94"/>
      <c r="L35" s="30"/>
      <c r="M35" s="30"/>
      <c r="N35" s="17"/>
      <c r="O35" s="17"/>
    </row>
    <row r="36" spans="1:15" s="1" customFormat="1" ht="16.95" customHeight="1">
      <c r="A36" s="17"/>
      <c r="B36" s="17"/>
      <c r="C36" s="325"/>
      <c r="D36" s="325"/>
      <c r="E36" s="309" t="s">
        <v>65</v>
      </c>
      <c r="F36" s="309"/>
      <c r="G36" s="309"/>
      <c r="H36" s="309"/>
      <c r="I36" s="309"/>
      <c r="J36" s="309"/>
      <c r="K36" s="94"/>
      <c r="L36" s="30"/>
      <c r="M36" s="30"/>
      <c r="N36" s="17"/>
      <c r="O36" s="17"/>
    </row>
    <row r="37" spans="1:15" s="1" customFormat="1" ht="16.95" customHeight="1">
      <c r="A37" s="17"/>
      <c r="B37" s="17"/>
      <c r="C37" s="325"/>
      <c r="D37" s="325"/>
      <c r="E37" s="309" t="s">
        <v>66</v>
      </c>
      <c r="F37" s="309"/>
      <c r="G37" s="309"/>
      <c r="H37" s="309"/>
      <c r="I37" s="309"/>
      <c r="J37" s="309"/>
      <c r="K37" s="94"/>
      <c r="L37" s="30"/>
      <c r="M37" s="30"/>
      <c r="N37" s="17"/>
      <c r="O37" s="17"/>
    </row>
    <row r="38" spans="1:15" s="1" customFormat="1" ht="16.95" customHeight="1">
      <c r="A38" s="17"/>
      <c r="B38" s="17"/>
      <c r="C38" s="325"/>
      <c r="D38" s="325"/>
      <c r="E38" s="309" t="s">
        <v>67</v>
      </c>
      <c r="F38" s="309"/>
      <c r="G38" s="309"/>
      <c r="H38" s="309"/>
      <c r="I38" s="309"/>
      <c r="J38" s="309"/>
      <c r="K38" s="94"/>
      <c r="L38" s="30"/>
      <c r="M38" s="30"/>
      <c r="N38" s="17"/>
      <c r="O38" s="17"/>
    </row>
    <row r="39" spans="1:15" s="1" customFormat="1" ht="16.95" customHeight="1">
      <c r="A39" s="17"/>
      <c r="B39" s="17"/>
      <c r="C39" s="325"/>
      <c r="D39" s="325"/>
      <c r="E39" s="309" t="s">
        <v>68</v>
      </c>
      <c r="F39" s="309"/>
      <c r="G39" s="309"/>
      <c r="H39" s="309"/>
      <c r="I39" s="309"/>
      <c r="J39" s="309"/>
      <c r="K39" s="94"/>
      <c r="L39" s="93" t="s">
        <v>52</v>
      </c>
      <c r="M39" s="93" t="s">
        <v>53</v>
      </c>
      <c r="N39" s="17"/>
      <c r="O39" s="17"/>
    </row>
    <row r="40" spans="1:15" s="1" customFormat="1" ht="15" customHeight="1">
      <c r="A40" s="17"/>
      <c r="B40" s="17"/>
      <c r="C40" s="28"/>
      <c r="D40" s="17"/>
      <c r="E40" s="326"/>
      <c r="F40" s="326"/>
      <c r="G40" s="326"/>
      <c r="H40" s="326"/>
      <c r="I40" s="326"/>
      <c r="J40" s="17"/>
      <c r="K40" s="92">
        <f>SUM(K34:K38)</f>
        <v>0</v>
      </c>
      <c r="L40" s="100">
        <v>40</v>
      </c>
      <c r="M40" s="91">
        <f>K40*L40</f>
        <v>0</v>
      </c>
      <c r="N40" s="17"/>
      <c r="O40" s="17"/>
    </row>
    <row r="41" spans="1:15" s="1" customFormat="1" ht="25.2" customHeight="1">
      <c r="A41" s="17"/>
      <c r="B41" s="17"/>
      <c r="C41" s="52"/>
      <c r="D41" s="52"/>
      <c r="E41" s="326"/>
      <c r="F41" s="326"/>
      <c r="G41" s="326"/>
      <c r="H41" s="326"/>
      <c r="I41" s="326"/>
      <c r="J41" s="17"/>
      <c r="K41" s="327" t="s">
        <v>58</v>
      </c>
      <c r="L41" s="327"/>
      <c r="M41" s="90">
        <f>SUM(M40)</f>
        <v>0</v>
      </c>
      <c r="N41" s="17"/>
      <c r="O41" s="17"/>
    </row>
    <row r="42" spans="1:15" s="1" customFormat="1" ht="25.2" customHeight="1">
      <c r="A42" s="17"/>
      <c r="B42" s="17"/>
      <c r="C42" s="52"/>
      <c r="D42" s="52"/>
      <c r="E42" s="52"/>
      <c r="F42" s="52"/>
      <c r="G42" s="52"/>
      <c r="H42" s="52"/>
      <c r="I42" s="52"/>
      <c r="J42" s="17"/>
      <c r="K42" s="310" t="s">
        <v>28</v>
      </c>
      <c r="L42" s="310"/>
      <c r="M42" s="90">
        <f>M41*15%</f>
        <v>0</v>
      </c>
      <c r="N42" s="17"/>
      <c r="O42" s="17"/>
    </row>
    <row r="43" spans="1:15" s="1" customFormat="1" ht="25.2" customHeight="1" thickBot="1">
      <c r="A43" s="17"/>
      <c r="B43" s="17"/>
      <c r="C43" s="52"/>
      <c r="D43" s="52"/>
      <c r="E43" s="52"/>
      <c r="F43" s="52"/>
      <c r="G43" s="52"/>
      <c r="H43" s="52"/>
      <c r="I43" s="52"/>
      <c r="J43" s="17"/>
      <c r="K43" s="320" t="s">
        <v>59</v>
      </c>
      <c r="L43" s="320"/>
      <c r="M43" s="89">
        <f>M41+M42</f>
        <v>0</v>
      </c>
      <c r="N43" s="17"/>
      <c r="O43" s="17"/>
    </row>
    <row r="44" spans="1:15" s="1" customFormat="1" ht="15" customHeight="1">
      <c r="A44" s="17"/>
      <c r="B44" s="17"/>
      <c r="C44" s="17"/>
      <c r="D44" s="17"/>
      <c r="E44" s="17"/>
      <c r="F44" s="17"/>
      <c r="G44" s="17"/>
      <c r="H44" s="17"/>
      <c r="I44" s="17"/>
      <c r="J44" s="17"/>
      <c r="K44" s="17"/>
      <c r="L44" s="21"/>
      <c r="M44" s="17"/>
      <c r="N44" s="17"/>
      <c r="O44" s="17"/>
    </row>
    <row r="45" spans="1:15" ht="30" customHeight="1">
      <c r="A45" s="16"/>
      <c r="B45" s="50"/>
      <c r="C45" s="283" t="str">
        <f>Summary!B43</f>
        <v xml:space="preserve">SUBMIT COMPLETED ORDER FORMS TO: michelle@exposolutions.co.za </v>
      </c>
      <c r="D45" s="284"/>
      <c r="E45" s="284"/>
      <c r="F45" s="284"/>
      <c r="G45" s="284"/>
      <c r="H45" s="284"/>
      <c r="I45" s="284"/>
      <c r="J45" s="284"/>
      <c r="K45" s="284"/>
      <c r="L45" s="284"/>
      <c r="M45" s="285"/>
      <c r="N45" s="23"/>
      <c r="O45" s="16"/>
    </row>
    <row r="46" spans="1:15" ht="7.95" customHeight="1">
      <c r="A46" s="16"/>
      <c r="B46" s="16"/>
      <c r="C46" s="16"/>
      <c r="D46" s="16"/>
      <c r="E46" s="16"/>
      <c r="F46" s="16"/>
      <c r="G46" s="16"/>
      <c r="H46" s="16"/>
      <c r="I46" s="16"/>
      <c r="J46" s="16"/>
      <c r="K46" s="16"/>
      <c r="L46" s="18"/>
      <c r="M46" s="16"/>
      <c r="N46" s="16"/>
      <c r="O46" s="16"/>
    </row>
    <row r="47" spans="1:15" ht="50.55" customHeight="1">
      <c r="A47" s="15"/>
      <c r="B47" s="50"/>
      <c r="C47" s="216" t="s">
        <v>598</v>
      </c>
      <c r="D47" s="217"/>
      <c r="E47" s="217"/>
      <c r="F47" s="217"/>
      <c r="G47" s="217"/>
      <c r="H47" s="217"/>
      <c r="I47" s="217"/>
      <c r="J47" s="217"/>
      <c r="K47" s="217"/>
      <c r="L47" s="217"/>
      <c r="M47" s="218"/>
      <c r="N47" s="88"/>
      <c r="O47" s="15"/>
    </row>
    <row r="48" spans="1:15" ht="7.95" customHeight="1">
      <c r="A48" s="16"/>
      <c r="B48" s="16"/>
      <c r="C48" s="33"/>
      <c r="D48" s="33"/>
      <c r="E48" s="33"/>
      <c r="F48" s="33"/>
      <c r="G48" s="33"/>
      <c r="H48" s="33"/>
      <c r="I48" s="33"/>
      <c r="J48" s="33"/>
      <c r="K48" s="33"/>
      <c r="L48" s="34"/>
      <c r="M48" s="33"/>
      <c r="N48" s="16"/>
      <c r="O48" s="16"/>
    </row>
    <row r="49" spans="1:15" ht="30" customHeight="1">
      <c r="A49" s="16"/>
      <c r="C49" s="272" t="str">
        <f>Summary!B45</f>
        <v>SASOG 2026   |   5-8 AUGUST 2026   |  CENTURY CITY CONFERENCE CENTRE, CAPE TOWN</v>
      </c>
      <c r="D49" s="272"/>
      <c r="E49" s="272"/>
      <c r="F49" s="272"/>
      <c r="G49" s="272"/>
      <c r="H49" s="272"/>
      <c r="I49" s="272"/>
      <c r="J49" s="272"/>
      <c r="K49" s="272"/>
      <c r="L49" s="272"/>
      <c r="M49" s="272"/>
      <c r="N49" s="16"/>
      <c r="O49" s="16"/>
    </row>
    <row r="50" spans="1:15" ht="60" customHeight="1">
      <c r="A50" s="16"/>
      <c r="C50" s="251"/>
      <c r="D50" s="251"/>
      <c r="E50" s="251"/>
      <c r="F50" s="251"/>
      <c r="G50" s="251"/>
      <c r="H50" s="251"/>
      <c r="I50" s="251"/>
      <c r="J50" s="251"/>
      <c r="K50" s="251"/>
      <c r="L50" s="251"/>
      <c r="M50" s="251"/>
      <c r="N50" s="16"/>
      <c r="O50" s="16"/>
    </row>
  </sheetData>
  <sheetProtection algorithmName="SHA-512" hashValue="i/Y4uEpEyz1jWumJCj4icBdbn57h5mSGm5M3wYsvZdcS0KvrMUsDXtl/u1k8VpTS+ao82Xq7qvoAq6sGPH1MaA==" saltValue="aGlRuAYG+0rXmcKIa+7vFw==" spinCount="100000" sheet="1" objects="1" scenarios="1"/>
  <mergeCells count="57">
    <mergeCell ref="C47:M47"/>
    <mergeCell ref="C49:M49"/>
    <mergeCell ref="C50:M50"/>
    <mergeCell ref="E40:I41"/>
    <mergeCell ref="K41:L41"/>
    <mergeCell ref="K42:L42"/>
    <mergeCell ref="K43:L43"/>
    <mergeCell ref="C45:M45"/>
    <mergeCell ref="C37:D37"/>
    <mergeCell ref="E37:J37"/>
    <mergeCell ref="C38:D38"/>
    <mergeCell ref="E38:J38"/>
    <mergeCell ref="C39:D39"/>
    <mergeCell ref="E39:J39"/>
    <mergeCell ref="C34:D34"/>
    <mergeCell ref="E34:J34"/>
    <mergeCell ref="C35:D35"/>
    <mergeCell ref="E35:J35"/>
    <mergeCell ref="C36:D36"/>
    <mergeCell ref="E36:J36"/>
    <mergeCell ref="C30:M30"/>
    <mergeCell ref="C31:M31"/>
    <mergeCell ref="C32:M32"/>
    <mergeCell ref="C33:D33"/>
    <mergeCell ref="E33:J33"/>
    <mergeCell ref="K21:L21"/>
    <mergeCell ref="C22:I26"/>
    <mergeCell ref="K22:L22"/>
    <mergeCell ref="K23:L23"/>
    <mergeCell ref="C28:M28"/>
    <mergeCell ref="C19:D19"/>
    <mergeCell ref="E19:H19"/>
    <mergeCell ref="I19:J19"/>
    <mergeCell ref="C20:D20"/>
    <mergeCell ref="E20:H20"/>
    <mergeCell ref="I20:J20"/>
    <mergeCell ref="C17:D17"/>
    <mergeCell ref="E17:H17"/>
    <mergeCell ref="I17:J17"/>
    <mergeCell ref="C18:D18"/>
    <mergeCell ref="E18:H18"/>
    <mergeCell ref="I18:J18"/>
    <mergeCell ref="C7:M7"/>
    <mergeCell ref="C14:M14"/>
    <mergeCell ref="C16:D16"/>
    <mergeCell ref="E16:H16"/>
    <mergeCell ref="I16:J16"/>
    <mergeCell ref="C8:M8"/>
    <mergeCell ref="C9:M9"/>
    <mergeCell ref="C10:M10"/>
    <mergeCell ref="C11:M11"/>
    <mergeCell ref="C12:M12"/>
    <mergeCell ref="A1:I1"/>
    <mergeCell ref="J1:O1"/>
    <mergeCell ref="C2:C3"/>
    <mergeCell ref="I3:K3"/>
    <mergeCell ref="C5:M5"/>
  </mergeCells>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C628-236D-2245-8EB4-FDBBAFAC44B8}">
  <sheetPr>
    <tabColor rgb="FF042682"/>
    <pageSetUpPr fitToPage="1"/>
  </sheetPr>
  <dimension ref="A1:O48"/>
  <sheetViews>
    <sheetView view="pageBreakPreview" zoomScale="90" zoomScaleNormal="100" zoomScaleSheetLayoutView="90" workbookViewId="0">
      <pane ySplit="9" topLeftCell="A19" activePane="bottomLeft" state="frozen"/>
      <selection activeCell="C56" sqref="C56:M56"/>
      <selection pane="bottomLeft" activeCell="M28" sqref="M28"/>
    </sheetView>
  </sheetViews>
  <sheetFormatPr defaultColWidth="9.109375" defaultRowHeight="14.4"/>
  <cols>
    <col min="1" max="1" width="1.6640625" style="5" customWidth="1"/>
    <col min="2" max="2" width="0.6640625" style="5" customWidth="1"/>
    <col min="3" max="3" width="16.6640625" style="5" customWidth="1"/>
    <col min="4" max="4" width="3.33203125" style="5" customWidth="1"/>
    <col min="5" max="5" width="40.109375" style="5" customWidth="1"/>
    <col min="6" max="6" width="1.6640625" style="5" customWidth="1"/>
    <col min="7" max="7" width="2.44140625" style="5" customWidth="1"/>
    <col min="8" max="8" width="1.6640625" style="5" customWidth="1"/>
    <col min="9" max="9" width="29.109375" style="5" customWidth="1"/>
    <col min="10" max="10" width="1.6640625" style="5" customWidth="1"/>
    <col min="11" max="11" width="7.44140625" style="5" customWidth="1"/>
    <col min="12" max="12" width="16.44140625" style="6" customWidth="1"/>
    <col min="13" max="13" width="15.6640625" style="5" customWidth="1"/>
    <col min="14" max="14" width="0.6640625" style="5" customWidth="1"/>
    <col min="15" max="15" width="1.6640625" style="5" customWidth="1"/>
    <col min="16" max="16384" width="9.109375" style="5"/>
  </cols>
  <sheetData>
    <row r="1" spans="1:15" ht="100.2" customHeight="1">
      <c r="A1" s="328"/>
      <c r="B1" s="328"/>
      <c r="C1" s="328"/>
      <c r="D1" s="328"/>
      <c r="E1" s="328"/>
      <c r="F1" s="328"/>
      <c r="G1" s="328"/>
      <c r="H1" s="328"/>
      <c r="I1" s="328"/>
      <c r="J1" s="328"/>
      <c r="K1" s="209"/>
      <c r="L1" s="209"/>
      <c r="M1" s="209"/>
      <c r="N1" s="209"/>
      <c r="O1" s="209"/>
    </row>
    <row r="2" spans="1:15" ht="16.2" customHeight="1">
      <c r="A2" s="16"/>
      <c r="B2" s="16"/>
      <c r="C2" s="202" t="s">
        <v>69</v>
      </c>
      <c r="D2" s="16"/>
      <c r="E2" s="117" t="s">
        <v>30</v>
      </c>
      <c r="F2" s="16"/>
      <c r="G2" s="16"/>
      <c r="H2" s="16"/>
      <c r="I2" s="117" t="s">
        <v>31</v>
      </c>
      <c r="J2" s="16"/>
      <c r="K2" s="16"/>
      <c r="L2" s="18"/>
      <c r="M2" s="16"/>
      <c r="N2" s="16"/>
      <c r="O2" s="16"/>
    </row>
    <row r="3" spans="1:15" s="1" customFormat="1" ht="16.2" customHeight="1">
      <c r="A3" s="17"/>
      <c r="B3" s="17"/>
      <c r="C3" s="202"/>
      <c r="D3" s="17"/>
      <c r="E3" s="178">
        <f>Summary!K4</f>
        <v>0</v>
      </c>
      <c r="F3" s="17"/>
      <c r="G3" s="17"/>
      <c r="H3" s="17"/>
      <c r="I3" s="180">
        <f>Summary!K6</f>
        <v>0</v>
      </c>
      <c r="J3" s="17"/>
      <c r="K3" s="300"/>
      <c r="L3" s="300"/>
      <c r="M3" s="300"/>
      <c r="N3" s="17"/>
      <c r="O3" s="17"/>
    </row>
    <row r="4" spans="1:15" s="1" customFormat="1" ht="10.199999999999999" customHeight="1">
      <c r="A4" s="17"/>
      <c r="B4" s="17"/>
      <c r="C4" s="17"/>
      <c r="D4" s="17"/>
      <c r="E4" s="17"/>
      <c r="F4" s="17"/>
      <c r="G4" s="17"/>
      <c r="H4" s="17"/>
      <c r="I4" s="17"/>
      <c r="J4" s="17"/>
      <c r="K4" s="17"/>
      <c r="L4" s="21"/>
      <c r="M4" s="17"/>
      <c r="N4" s="17"/>
      <c r="O4" s="17"/>
    </row>
    <row r="5" spans="1:15" s="7" customFormat="1" ht="30" customHeight="1">
      <c r="A5" s="14"/>
      <c r="B5" s="22"/>
      <c r="C5" s="202" t="s">
        <v>384</v>
      </c>
      <c r="D5" s="202"/>
      <c r="E5" s="202"/>
      <c r="F5" s="202"/>
      <c r="G5" s="202"/>
      <c r="H5" s="202"/>
      <c r="I5" s="202"/>
      <c r="J5" s="202"/>
      <c r="K5" s="202"/>
      <c r="L5" s="202"/>
      <c r="M5" s="202"/>
      <c r="N5" s="22"/>
      <c r="O5" s="14"/>
    </row>
    <row r="6" spans="1:15" s="7" customFormat="1" ht="4.95" customHeight="1">
      <c r="A6" s="22"/>
      <c r="B6" s="22"/>
      <c r="C6" s="54"/>
      <c r="D6" s="22"/>
      <c r="E6" s="23"/>
      <c r="F6" s="23"/>
      <c r="G6" s="23"/>
      <c r="H6" s="23"/>
      <c r="I6" s="23"/>
      <c r="J6" s="23"/>
      <c r="K6" s="23"/>
      <c r="L6" s="55"/>
      <c r="M6" s="23"/>
      <c r="N6" s="22"/>
      <c r="O6" s="22"/>
    </row>
    <row r="7" spans="1:15" s="7" customFormat="1" ht="30" customHeight="1">
      <c r="A7" s="22"/>
      <c r="B7" s="22"/>
      <c r="C7" s="322" t="s">
        <v>385</v>
      </c>
      <c r="D7" s="322"/>
      <c r="E7" s="322"/>
      <c r="F7" s="322"/>
      <c r="G7" s="322"/>
      <c r="H7" s="322"/>
      <c r="I7" s="322"/>
      <c r="J7" s="322"/>
      <c r="K7" s="322"/>
      <c r="L7" s="322"/>
      <c r="M7" s="322"/>
      <c r="N7" s="22"/>
      <c r="O7" s="22"/>
    </row>
    <row r="8" spans="1:15" s="7" customFormat="1" ht="4.2" customHeight="1">
      <c r="A8" s="22"/>
      <c r="B8" s="22"/>
      <c r="C8" s="54"/>
      <c r="D8" s="22"/>
      <c r="E8" s="23"/>
      <c r="F8" s="23"/>
      <c r="G8" s="23"/>
      <c r="H8" s="23"/>
      <c r="I8" s="23"/>
      <c r="J8" s="23"/>
      <c r="K8" s="23"/>
      <c r="L8" s="55"/>
      <c r="M8" s="23"/>
      <c r="N8" s="22"/>
      <c r="O8" s="22"/>
    </row>
    <row r="9" spans="1:15" s="8" customFormat="1" ht="21.45" customHeight="1">
      <c r="A9" s="27"/>
      <c r="B9" s="27"/>
      <c r="C9" s="297" t="s">
        <v>48</v>
      </c>
      <c r="D9" s="297"/>
      <c r="E9" s="152" t="s">
        <v>49</v>
      </c>
      <c r="F9" s="329" t="s">
        <v>70</v>
      </c>
      <c r="G9" s="329"/>
      <c r="H9" s="329"/>
      <c r="I9" s="329"/>
      <c r="J9" s="329"/>
      <c r="K9" s="103" t="s">
        <v>51</v>
      </c>
      <c r="L9" s="151" t="s">
        <v>52</v>
      </c>
      <c r="M9" s="182" t="s">
        <v>53</v>
      </c>
      <c r="N9" s="27"/>
      <c r="O9" s="27"/>
    </row>
    <row r="10" spans="1:15" s="1" customFormat="1" ht="16.8" customHeight="1">
      <c r="A10" s="17"/>
      <c r="B10" s="17"/>
      <c r="C10" s="334" t="s">
        <v>429</v>
      </c>
      <c r="D10" s="334"/>
      <c r="E10" s="116" t="s">
        <v>386</v>
      </c>
      <c r="F10" s="335"/>
      <c r="G10" s="335"/>
      <c r="H10" s="335"/>
      <c r="I10" s="335"/>
      <c r="J10" s="335"/>
      <c r="K10" s="115"/>
      <c r="L10" s="194">
        <v>2605</v>
      </c>
      <c r="M10" s="114">
        <f t="shared" ref="M10:M26" si="0">K10*L10</f>
        <v>0</v>
      </c>
      <c r="N10" s="17"/>
      <c r="O10" s="17"/>
    </row>
    <row r="11" spans="1:15" s="1" customFormat="1" ht="16.8" customHeight="1">
      <c r="A11" s="17"/>
      <c r="B11" s="17"/>
      <c r="C11" s="334" t="s">
        <v>430</v>
      </c>
      <c r="D11" s="334"/>
      <c r="E11" s="95" t="s">
        <v>387</v>
      </c>
      <c r="F11" s="336"/>
      <c r="G11" s="336"/>
      <c r="H11" s="336"/>
      <c r="I11" s="336"/>
      <c r="J11" s="336"/>
      <c r="K11" s="94"/>
      <c r="L11" s="194">
        <v>3775</v>
      </c>
      <c r="M11" s="91">
        <f t="shared" si="0"/>
        <v>0</v>
      </c>
      <c r="N11" s="17"/>
      <c r="O11" s="17"/>
    </row>
    <row r="12" spans="1:15" s="1" customFormat="1" ht="16.8" customHeight="1">
      <c r="A12" s="17"/>
      <c r="B12" s="17"/>
      <c r="C12" s="330" t="s">
        <v>431</v>
      </c>
      <c r="D12" s="331"/>
      <c r="E12" s="95" t="s">
        <v>388</v>
      </c>
      <c r="F12" s="332"/>
      <c r="G12" s="332"/>
      <c r="H12" s="332"/>
      <c r="I12" s="332"/>
      <c r="J12" s="332"/>
      <c r="K12" s="94"/>
      <c r="L12" s="194">
        <v>7140</v>
      </c>
      <c r="M12" s="91">
        <f t="shared" si="0"/>
        <v>0</v>
      </c>
      <c r="N12" s="17"/>
      <c r="O12" s="17"/>
    </row>
    <row r="13" spans="1:15" s="1" customFormat="1" ht="16.8" customHeight="1">
      <c r="A13" s="17"/>
      <c r="B13" s="17"/>
      <c r="C13" s="325" t="s">
        <v>432</v>
      </c>
      <c r="D13" s="325"/>
      <c r="E13" s="95" t="s">
        <v>389</v>
      </c>
      <c r="F13" s="333"/>
      <c r="G13" s="333"/>
      <c r="H13" s="333"/>
      <c r="I13" s="333"/>
      <c r="J13" s="333"/>
      <c r="K13" s="94"/>
      <c r="L13" s="194">
        <v>8290</v>
      </c>
      <c r="M13" s="91">
        <f t="shared" si="0"/>
        <v>0</v>
      </c>
      <c r="N13" s="17"/>
      <c r="O13" s="17"/>
    </row>
    <row r="14" spans="1:15" s="1" customFormat="1" ht="16.8" customHeight="1">
      <c r="A14" s="17"/>
      <c r="B14" s="17"/>
      <c r="C14" s="325" t="s">
        <v>433</v>
      </c>
      <c r="D14" s="325"/>
      <c r="E14" s="95" t="s">
        <v>71</v>
      </c>
      <c r="F14" s="333" t="s">
        <v>72</v>
      </c>
      <c r="G14" s="333"/>
      <c r="H14" s="333"/>
      <c r="I14" s="333"/>
      <c r="J14" s="333"/>
      <c r="K14" s="94"/>
      <c r="L14" s="194">
        <v>320</v>
      </c>
      <c r="M14" s="91">
        <f t="shared" si="0"/>
        <v>0</v>
      </c>
      <c r="N14" s="17"/>
      <c r="O14" s="17"/>
    </row>
    <row r="15" spans="1:15" s="1" customFormat="1" ht="16.8" customHeight="1">
      <c r="A15" s="17"/>
      <c r="B15" s="17"/>
      <c r="C15" s="325" t="s">
        <v>434</v>
      </c>
      <c r="D15" s="325"/>
      <c r="E15" s="95" t="s">
        <v>73</v>
      </c>
      <c r="F15" s="333" t="s">
        <v>72</v>
      </c>
      <c r="G15" s="333"/>
      <c r="H15" s="333"/>
      <c r="I15" s="333"/>
      <c r="J15" s="333"/>
      <c r="K15" s="94"/>
      <c r="L15" s="194">
        <v>325</v>
      </c>
      <c r="M15" s="91">
        <f t="shared" si="0"/>
        <v>0</v>
      </c>
      <c r="N15" s="17"/>
      <c r="O15" s="17"/>
    </row>
    <row r="16" spans="1:15" s="1" customFormat="1" ht="16.8" customHeight="1">
      <c r="A16" s="13"/>
      <c r="B16" s="13"/>
      <c r="C16" s="325" t="s">
        <v>435</v>
      </c>
      <c r="D16" s="325"/>
      <c r="E16" s="95" t="s">
        <v>74</v>
      </c>
      <c r="F16" s="333" t="s">
        <v>72</v>
      </c>
      <c r="G16" s="333"/>
      <c r="H16" s="333"/>
      <c r="I16" s="333"/>
      <c r="J16" s="333"/>
      <c r="K16" s="94"/>
      <c r="L16" s="194">
        <v>690</v>
      </c>
      <c r="M16" s="100">
        <f t="shared" si="0"/>
        <v>0</v>
      </c>
      <c r="N16" s="13"/>
      <c r="O16" s="13"/>
    </row>
    <row r="17" spans="1:15" s="1" customFormat="1" ht="16.8" customHeight="1">
      <c r="A17" s="13"/>
      <c r="B17" s="13"/>
      <c r="C17" s="325" t="s">
        <v>436</v>
      </c>
      <c r="D17" s="325"/>
      <c r="E17" s="95" t="s">
        <v>75</v>
      </c>
      <c r="F17" s="333" t="s">
        <v>72</v>
      </c>
      <c r="G17" s="333"/>
      <c r="H17" s="333"/>
      <c r="I17" s="333"/>
      <c r="J17" s="333"/>
      <c r="K17" s="94"/>
      <c r="L17" s="194">
        <v>550</v>
      </c>
      <c r="M17" s="100">
        <f t="shared" si="0"/>
        <v>0</v>
      </c>
      <c r="N17" s="13"/>
      <c r="O17" s="13"/>
    </row>
    <row r="18" spans="1:15" s="1" customFormat="1" ht="16.8" customHeight="1">
      <c r="A18" s="17"/>
      <c r="B18" s="17"/>
      <c r="C18" s="325" t="s">
        <v>437</v>
      </c>
      <c r="D18" s="325"/>
      <c r="E18" s="95" t="s">
        <v>76</v>
      </c>
      <c r="F18" s="333" t="s">
        <v>72</v>
      </c>
      <c r="G18" s="333"/>
      <c r="H18" s="333"/>
      <c r="I18" s="333"/>
      <c r="J18" s="333"/>
      <c r="K18" s="94"/>
      <c r="L18" s="194">
        <v>325</v>
      </c>
      <c r="M18" s="91">
        <f t="shared" si="0"/>
        <v>0</v>
      </c>
      <c r="N18" s="17"/>
      <c r="O18" s="17"/>
    </row>
    <row r="19" spans="1:15" s="1" customFormat="1" ht="16.8" customHeight="1">
      <c r="A19" s="17"/>
      <c r="B19" s="17"/>
      <c r="C19" s="325" t="s">
        <v>438</v>
      </c>
      <c r="D19" s="325"/>
      <c r="E19" s="95" t="s">
        <v>77</v>
      </c>
      <c r="F19" s="333" t="s">
        <v>72</v>
      </c>
      <c r="G19" s="333"/>
      <c r="H19" s="333"/>
      <c r="I19" s="333"/>
      <c r="J19" s="333"/>
      <c r="K19" s="94"/>
      <c r="L19" s="194">
        <v>355</v>
      </c>
      <c r="M19" s="91">
        <f t="shared" si="0"/>
        <v>0</v>
      </c>
      <c r="N19" s="17"/>
      <c r="O19" s="17"/>
    </row>
    <row r="20" spans="1:15" s="1" customFormat="1" ht="16.8" customHeight="1">
      <c r="A20" s="17"/>
      <c r="B20" s="17"/>
      <c r="C20" s="325" t="s">
        <v>439</v>
      </c>
      <c r="D20" s="325"/>
      <c r="E20" s="95" t="s">
        <v>78</v>
      </c>
      <c r="F20" s="333" t="s">
        <v>72</v>
      </c>
      <c r="G20" s="333"/>
      <c r="H20" s="333"/>
      <c r="I20" s="333"/>
      <c r="J20" s="333"/>
      <c r="K20" s="94"/>
      <c r="L20" s="194">
        <v>410</v>
      </c>
      <c r="M20" s="91">
        <f t="shared" si="0"/>
        <v>0</v>
      </c>
      <c r="N20" s="17"/>
      <c r="O20" s="17"/>
    </row>
    <row r="21" spans="1:15" s="1" customFormat="1" ht="16.8" customHeight="1">
      <c r="A21" s="17"/>
      <c r="B21" s="17"/>
      <c r="C21" s="325" t="s">
        <v>440</v>
      </c>
      <c r="D21" s="325"/>
      <c r="E21" s="95" t="s">
        <v>79</v>
      </c>
      <c r="F21" s="338" t="s">
        <v>418</v>
      </c>
      <c r="G21" s="339"/>
      <c r="H21" s="339"/>
      <c r="I21" s="339"/>
      <c r="J21" s="340"/>
      <c r="K21" s="94"/>
      <c r="L21" s="194">
        <v>1865</v>
      </c>
      <c r="M21" s="91">
        <f t="shared" si="0"/>
        <v>0</v>
      </c>
      <c r="N21" s="17"/>
      <c r="O21" s="17"/>
    </row>
    <row r="22" spans="1:15" s="1" customFormat="1" ht="16.8" customHeight="1">
      <c r="A22" s="17"/>
      <c r="B22" s="17"/>
      <c r="C22" s="325" t="s">
        <v>441</v>
      </c>
      <c r="D22" s="325"/>
      <c r="E22" s="95" t="s">
        <v>80</v>
      </c>
      <c r="F22" s="341"/>
      <c r="G22" s="342"/>
      <c r="H22" s="342"/>
      <c r="I22" s="342"/>
      <c r="J22" s="343"/>
      <c r="K22" s="94"/>
      <c r="L22" s="194">
        <v>2220</v>
      </c>
      <c r="M22" s="91">
        <f t="shared" si="0"/>
        <v>0</v>
      </c>
      <c r="N22" s="17"/>
      <c r="O22" s="17"/>
    </row>
    <row r="23" spans="1:15" s="1" customFormat="1" ht="16.8" customHeight="1">
      <c r="A23" s="17"/>
      <c r="B23" s="17"/>
      <c r="C23" s="337" t="s">
        <v>442</v>
      </c>
      <c r="D23" s="337"/>
      <c r="E23" s="95" t="s">
        <v>81</v>
      </c>
      <c r="F23" s="344"/>
      <c r="G23" s="345"/>
      <c r="H23" s="345"/>
      <c r="I23" s="345"/>
      <c r="J23" s="346"/>
      <c r="K23" s="94"/>
      <c r="L23" s="194">
        <v>2775</v>
      </c>
      <c r="M23" s="91">
        <f t="shared" si="0"/>
        <v>0</v>
      </c>
      <c r="N23" s="17"/>
      <c r="O23" s="17"/>
    </row>
    <row r="24" spans="1:15" s="1" customFormat="1" ht="16.8" customHeight="1">
      <c r="A24" s="17"/>
      <c r="B24" s="17"/>
      <c r="C24" s="337" t="s">
        <v>443</v>
      </c>
      <c r="D24" s="337"/>
      <c r="E24" s="95" t="s">
        <v>82</v>
      </c>
      <c r="F24" s="333"/>
      <c r="G24" s="333"/>
      <c r="H24" s="333"/>
      <c r="I24" s="333"/>
      <c r="J24" s="333"/>
      <c r="K24" s="94"/>
      <c r="L24" s="194">
        <v>2605</v>
      </c>
      <c r="M24" s="91">
        <f t="shared" si="0"/>
        <v>0</v>
      </c>
      <c r="N24" s="17"/>
      <c r="O24" s="17"/>
    </row>
    <row r="25" spans="1:15" s="1" customFormat="1" ht="16.8" customHeight="1">
      <c r="A25" s="17"/>
      <c r="B25" s="17"/>
      <c r="C25" s="325" t="s">
        <v>444</v>
      </c>
      <c r="D25" s="325"/>
      <c r="E25" s="95" t="s">
        <v>83</v>
      </c>
      <c r="F25" s="333" t="s">
        <v>72</v>
      </c>
      <c r="G25" s="333"/>
      <c r="H25" s="333"/>
      <c r="I25" s="333"/>
      <c r="J25" s="333"/>
      <c r="K25" s="94"/>
      <c r="L25" s="194">
        <v>485</v>
      </c>
      <c r="M25" s="91">
        <f t="shared" si="0"/>
        <v>0</v>
      </c>
      <c r="N25" s="17"/>
      <c r="O25" s="17"/>
    </row>
    <row r="26" spans="1:15" s="1" customFormat="1" ht="16.8" customHeight="1">
      <c r="A26" s="17"/>
      <c r="B26" s="17"/>
      <c r="C26" s="325" t="s">
        <v>445</v>
      </c>
      <c r="D26" s="325"/>
      <c r="E26" s="95" t="s">
        <v>84</v>
      </c>
      <c r="F26" s="333" t="s">
        <v>72</v>
      </c>
      <c r="G26" s="333"/>
      <c r="H26" s="333"/>
      <c r="I26" s="333"/>
      <c r="J26" s="333"/>
      <c r="K26" s="94"/>
      <c r="L26" s="194">
        <v>485</v>
      </c>
      <c r="M26" s="91">
        <f t="shared" si="0"/>
        <v>0</v>
      </c>
      <c r="N26" s="17"/>
      <c r="O26" s="17"/>
    </row>
    <row r="27" spans="1:15" s="1" customFormat="1" ht="25.2" customHeight="1">
      <c r="A27" s="17"/>
      <c r="B27" s="17"/>
      <c r="C27" s="31"/>
      <c r="D27" s="52"/>
      <c r="E27" s="52"/>
      <c r="F27" s="52"/>
      <c r="G27" s="52"/>
      <c r="H27" s="52"/>
      <c r="I27" s="52"/>
      <c r="J27" s="17"/>
      <c r="K27" s="310" t="s">
        <v>58</v>
      </c>
      <c r="L27" s="310"/>
      <c r="M27" s="113">
        <f>SUM(M10:M26)</f>
        <v>0</v>
      </c>
      <c r="N27" s="17"/>
      <c r="O27" s="17"/>
    </row>
    <row r="28" spans="1:15" s="1" customFormat="1" ht="25.2" customHeight="1">
      <c r="A28" s="17"/>
      <c r="B28" s="17"/>
      <c r="C28" s="52"/>
      <c r="D28" s="52"/>
      <c r="E28" s="52"/>
      <c r="F28" s="52"/>
      <c r="G28" s="52"/>
      <c r="H28" s="52"/>
      <c r="I28" s="52"/>
      <c r="J28" s="17"/>
      <c r="K28" s="327" t="s">
        <v>28</v>
      </c>
      <c r="L28" s="327"/>
      <c r="M28" s="90">
        <f>M27*15%</f>
        <v>0</v>
      </c>
      <c r="N28" s="17"/>
      <c r="O28" s="17"/>
    </row>
    <row r="29" spans="1:15" s="1" customFormat="1" ht="25.2" customHeight="1" thickBot="1">
      <c r="A29" s="17"/>
      <c r="B29" s="17"/>
      <c r="C29" s="31"/>
      <c r="D29" s="52"/>
      <c r="E29" s="52"/>
      <c r="F29" s="52"/>
      <c r="G29" s="52"/>
      <c r="H29" s="52"/>
      <c r="I29" s="52"/>
      <c r="J29" s="17"/>
      <c r="K29" s="347" t="s">
        <v>59</v>
      </c>
      <c r="L29" s="347"/>
      <c r="M29" s="112">
        <f>M27+M28</f>
        <v>0</v>
      </c>
      <c r="N29" s="17"/>
      <c r="O29" s="17"/>
    </row>
    <row r="30" spans="1:15" s="1" customFormat="1" ht="15" customHeight="1">
      <c r="A30" s="17"/>
      <c r="B30" s="17"/>
      <c r="C30" s="31"/>
      <c r="D30" s="52"/>
      <c r="E30" s="52"/>
      <c r="F30" s="52"/>
      <c r="G30" s="52"/>
      <c r="H30" s="52"/>
      <c r="I30" s="52"/>
      <c r="J30" s="17"/>
      <c r="K30" s="17"/>
      <c r="L30" s="21"/>
      <c r="M30" s="32"/>
      <c r="N30" s="17"/>
      <c r="O30" s="17"/>
    </row>
    <row r="31" spans="1:15" s="1" customFormat="1" ht="25.2" customHeight="1">
      <c r="A31" s="17"/>
      <c r="B31" s="111"/>
      <c r="C31" s="155" t="s">
        <v>85</v>
      </c>
      <c r="D31" s="183"/>
      <c r="E31" s="183"/>
      <c r="F31" s="183"/>
      <c r="G31" s="183"/>
      <c r="H31" s="183"/>
      <c r="I31" s="183"/>
      <c r="J31" s="184"/>
      <c r="K31" s="348"/>
      <c r="L31" s="348"/>
      <c r="M31" s="110"/>
      <c r="N31" s="109"/>
      <c r="O31" s="17"/>
    </row>
    <row r="32" spans="1:15" s="1" customFormat="1" ht="13.2" customHeight="1">
      <c r="A32" s="17"/>
      <c r="B32" s="107"/>
      <c r="C32" s="349" t="s">
        <v>390</v>
      </c>
      <c r="D32" s="349"/>
      <c r="E32" s="349"/>
      <c r="F32" s="349"/>
      <c r="G32" s="349"/>
      <c r="H32" s="349"/>
      <c r="I32" s="349"/>
      <c r="J32" s="349"/>
      <c r="K32" s="349"/>
      <c r="L32" s="349"/>
      <c r="M32" s="349"/>
      <c r="N32" s="108"/>
      <c r="O32" s="17"/>
    </row>
    <row r="33" spans="1:15" s="1" customFormat="1" ht="44.55" customHeight="1">
      <c r="A33" s="17"/>
      <c r="B33" s="107"/>
      <c r="C33" s="349" t="s">
        <v>422</v>
      </c>
      <c r="D33" s="349"/>
      <c r="E33" s="349"/>
      <c r="F33" s="349"/>
      <c r="G33" s="349"/>
      <c r="H33" s="349"/>
      <c r="I33" s="349"/>
      <c r="J33" s="349"/>
      <c r="K33" s="349"/>
      <c r="L33" s="349"/>
      <c r="M33" s="349"/>
      <c r="N33" s="108"/>
      <c r="O33" s="17"/>
    </row>
    <row r="34" spans="1:15" s="1" customFormat="1" ht="13.2" customHeight="1">
      <c r="A34" s="17"/>
      <c r="B34" s="107"/>
      <c r="C34" s="349" t="s">
        <v>391</v>
      </c>
      <c r="D34" s="349"/>
      <c r="E34" s="349"/>
      <c r="F34" s="349"/>
      <c r="G34" s="349"/>
      <c r="H34" s="349"/>
      <c r="I34" s="349"/>
      <c r="J34" s="349"/>
      <c r="K34" s="349"/>
      <c r="L34" s="349"/>
      <c r="M34" s="349"/>
      <c r="N34" s="108"/>
      <c r="O34" s="17"/>
    </row>
    <row r="35" spans="1:15" s="1" customFormat="1" ht="13.2" customHeight="1">
      <c r="A35" s="17"/>
      <c r="B35" s="107"/>
      <c r="C35" s="349" t="s">
        <v>392</v>
      </c>
      <c r="D35" s="349"/>
      <c r="E35" s="349"/>
      <c r="F35" s="349"/>
      <c r="G35" s="349"/>
      <c r="H35" s="349"/>
      <c r="I35" s="349"/>
      <c r="J35" s="349"/>
      <c r="K35" s="349"/>
      <c r="L35" s="349"/>
      <c r="M35" s="349"/>
      <c r="N35" s="108"/>
      <c r="O35" s="17"/>
    </row>
    <row r="36" spans="1:15" s="1" customFormat="1" ht="12.45" customHeight="1">
      <c r="A36" s="17"/>
      <c r="B36" s="107"/>
      <c r="C36" s="185"/>
      <c r="D36" s="185"/>
      <c r="E36" s="185"/>
      <c r="F36" s="185"/>
      <c r="G36" s="185"/>
      <c r="H36" s="185"/>
      <c r="I36" s="185"/>
      <c r="J36" s="185"/>
      <c r="K36" s="185"/>
      <c r="L36" s="185"/>
      <c r="M36" s="185"/>
      <c r="N36" s="108"/>
      <c r="O36" s="17"/>
    </row>
    <row r="37" spans="1:15" s="1" customFormat="1" ht="15" customHeight="1">
      <c r="A37" s="17"/>
      <c r="B37" s="107"/>
      <c r="C37" s="350" t="s">
        <v>86</v>
      </c>
      <c r="D37" s="351"/>
      <c r="E37" s="351"/>
      <c r="F37" s="351"/>
      <c r="G37" s="351"/>
      <c r="H37" s="351"/>
      <c r="I37" s="351"/>
      <c r="J37" s="351"/>
      <c r="K37" s="351"/>
      <c r="L37" s="351"/>
      <c r="M37" s="351"/>
      <c r="N37" s="352"/>
      <c r="O37" s="17"/>
    </row>
    <row r="38" spans="1:15" s="1" customFormat="1" ht="22.2" customHeight="1">
      <c r="A38" s="17"/>
      <c r="B38" s="106"/>
      <c r="C38" s="353" t="s">
        <v>393</v>
      </c>
      <c r="D38" s="353"/>
      <c r="E38" s="353"/>
      <c r="F38" s="353"/>
      <c r="G38" s="353"/>
      <c r="H38" s="353"/>
      <c r="I38" s="353"/>
      <c r="J38" s="353"/>
      <c r="K38" s="353"/>
      <c r="L38" s="353"/>
      <c r="M38" s="353"/>
      <c r="N38" s="354"/>
      <c r="O38" s="17"/>
    </row>
    <row r="39" spans="1:15" s="1" customFormat="1" ht="15" customHeight="1">
      <c r="A39" s="17"/>
      <c r="B39" s="17"/>
      <c r="C39" s="52"/>
      <c r="D39" s="52"/>
      <c r="E39" s="52"/>
      <c r="F39" s="52"/>
      <c r="G39" s="52"/>
      <c r="H39" s="52"/>
      <c r="I39" s="52"/>
      <c r="J39" s="17"/>
      <c r="K39" s="17"/>
      <c r="L39" s="21"/>
      <c r="M39" s="17"/>
      <c r="N39" s="17"/>
      <c r="O39" s="17"/>
    </row>
    <row r="40" spans="1:15" ht="30" customHeight="1">
      <c r="A40" s="16"/>
      <c r="B40" s="283" t="str">
        <f>Summary!B43</f>
        <v xml:space="preserve">SUBMIT COMPLETED ORDER FORMS TO: michelle@exposolutions.co.za </v>
      </c>
      <c r="C40" s="284"/>
      <c r="D40" s="284"/>
      <c r="E40" s="284"/>
      <c r="F40" s="284"/>
      <c r="G40" s="284"/>
      <c r="H40" s="284"/>
      <c r="I40" s="284"/>
      <c r="J40" s="284"/>
      <c r="K40" s="284"/>
      <c r="L40" s="284"/>
      <c r="M40" s="284"/>
      <c r="N40" s="285"/>
      <c r="O40" s="17"/>
    </row>
    <row r="41" spans="1:15" ht="8.5500000000000007" customHeight="1">
      <c r="A41" s="16"/>
      <c r="B41" s="16"/>
      <c r="C41" s="16"/>
      <c r="D41" s="16"/>
      <c r="E41" s="16"/>
      <c r="F41" s="16"/>
      <c r="G41" s="16"/>
      <c r="H41" s="16"/>
      <c r="I41" s="16"/>
      <c r="J41" s="16"/>
      <c r="K41" s="16"/>
      <c r="L41" s="18"/>
      <c r="M41" s="16"/>
      <c r="N41" s="16"/>
      <c r="O41" s="16"/>
    </row>
    <row r="42" spans="1:15" ht="50.55" customHeight="1">
      <c r="A42" s="16"/>
      <c r="B42" s="216" t="s">
        <v>596</v>
      </c>
      <c r="C42" s="217"/>
      <c r="D42" s="217"/>
      <c r="E42" s="217"/>
      <c r="F42" s="217"/>
      <c r="G42" s="217"/>
      <c r="H42" s="217"/>
      <c r="I42" s="217"/>
      <c r="J42" s="217"/>
      <c r="K42" s="217"/>
      <c r="L42" s="217"/>
      <c r="M42" s="217"/>
      <c r="N42" s="218"/>
      <c r="O42" s="16"/>
    </row>
    <row r="43" spans="1:15" ht="8.5500000000000007" customHeight="1">
      <c r="A43" s="16"/>
      <c r="B43" s="16"/>
      <c r="C43" s="33"/>
      <c r="D43" s="33"/>
      <c r="E43" s="33"/>
      <c r="F43" s="33"/>
      <c r="G43" s="33"/>
      <c r="H43" s="33"/>
      <c r="I43" s="33"/>
      <c r="J43" s="33"/>
      <c r="K43" s="33"/>
      <c r="L43" s="34"/>
      <c r="M43" s="33"/>
      <c r="N43" s="16"/>
      <c r="O43" s="16"/>
    </row>
    <row r="44" spans="1:15" ht="30" customHeight="1">
      <c r="A44" s="16"/>
      <c r="B44" s="272" t="str">
        <f>Summary!B45</f>
        <v>SASOG 2026   |   5-8 AUGUST 2026   |  CENTURY CITY CONFERENCE CENTRE, CAPE TOWN</v>
      </c>
      <c r="C44" s="272"/>
      <c r="D44" s="272"/>
      <c r="E44" s="272"/>
      <c r="F44" s="272"/>
      <c r="G44" s="272"/>
      <c r="H44" s="272"/>
      <c r="I44" s="272"/>
      <c r="J44" s="272"/>
      <c r="K44" s="272"/>
      <c r="L44" s="272"/>
      <c r="M44" s="272"/>
      <c r="N44" s="272"/>
      <c r="O44" s="16"/>
    </row>
    <row r="45" spans="1:15" ht="60" customHeight="1">
      <c r="A45" s="16"/>
      <c r="B45" s="251"/>
      <c r="C45" s="251"/>
      <c r="D45" s="251"/>
      <c r="E45" s="251"/>
      <c r="F45" s="251"/>
      <c r="G45" s="251"/>
      <c r="H45" s="251"/>
      <c r="I45" s="251"/>
      <c r="J45" s="251"/>
      <c r="K45" s="251"/>
      <c r="L45" s="251"/>
      <c r="M45" s="251"/>
      <c r="N45" s="251"/>
      <c r="O45" s="16"/>
    </row>
    <row r="48" spans="1:15" ht="17.399999999999999">
      <c r="C48" s="105"/>
    </row>
  </sheetData>
  <sheetProtection algorithmName="SHA-512" hashValue="zfnXd2/Iy4FDIEkhS/g1xwoyjvDUcb1+VnEQy4SEZZmuVdTj3zIz4F3ntcBbV8s2dYNEyE4cA4lVbEADsBNuSQ==" saltValue="pJuU0cs+JWJCImUG/y3COg==" spinCount="100000" sheet="1" objects="1" scenarios="1"/>
  <mergeCells count="54">
    <mergeCell ref="C33:M33"/>
    <mergeCell ref="B44:N44"/>
    <mergeCell ref="B45:N45"/>
    <mergeCell ref="C34:M34"/>
    <mergeCell ref="C35:M35"/>
    <mergeCell ref="C37:N37"/>
    <mergeCell ref="C38:N38"/>
    <mergeCell ref="B40:N40"/>
    <mergeCell ref="B42:N42"/>
    <mergeCell ref="K27:L27"/>
    <mergeCell ref="K28:L28"/>
    <mergeCell ref="K29:L29"/>
    <mergeCell ref="K31:L31"/>
    <mergeCell ref="C32:M32"/>
    <mergeCell ref="C24:D24"/>
    <mergeCell ref="F24:J24"/>
    <mergeCell ref="C25:D25"/>
    <mergeCell ref="F25:J25"/>
    <mergeCell ref="C26:D26"/>
    <mergeCell ref="F26:J26"/>
    <mergeCell ref="C21:D21"/>
    <mergeCell ref="C22:D22"/>
    <mergeCell ref="C23:D23"/>
    <mergeCell ref="F21:J23"/>
    <mergeCell ref="C18:D18"/>
    <mergeCell ref="F18:J18"/>
    <mergeCell ref="C19:D19"/>
    <mergeCell ref="F19:J19"/>
    <mergeCell ref="C20:D20"/>
    <mergeCell ref="F20:J20"/>
    <mergeCell ref="C16:D16"/>
    <mergeCell ref="F16:J16"/>
    <mergeCell ref="C17:D17"/>
    <mergeCell ref="F17:J17"/>
    <mergeCell ref="C14:D14"/>
    <mergeCell ref="F14:J14"/>
    <mergeCell ref="C15:D15"/>
    <mergeCell ref="F15:J15"/>
    <mergeCell ref="C12:D12"/>
    <mergeCell ref="F12:J12"/>
    <mergeCell ref="C13:D13"/>
    <mergeCell ref="F13:J13"/>
    <mergeCell ref="C10:D10"/>
    <mergeCell ref="F10:J10"/>
    <mergeCell ref="C11:D11"/>
    <mergeCell ref="F11:J11"/>
    <mergeCell ref="A1:J1"/>
    <mergeCell ref="K1:O1"/>
    <mergeCell ref="C9:D9"/>
    <mergeCell ref="F9:J9"/>
    <mergeCell ref="C2:C3"/>
    <mergeCell ref="K3:M3"/>
    <mergeCell ref="C5:M5"/>
    <mergeCell ref="C7:M7"/>
  </mergeCells>
  <pageMargins left="0.7" right="0.7" top="0.75" bottom="0.75" header="0.3" footer="0.3"/>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2F463-C2EB-42A2-BF52-965B9203296A}">
  <sheetPr>
    <tabColor theme="0" tint="-0.14999847407452621"/>
    <pageSetUpPr fitToPage="1"/>
  </sheetPr>
  <dimension ref="A1:Q105"/>
  <sheetViews>
    <sheetView view="pageBreakPreview" zoomScale="80" zoomScaleNormal="100" zoomScaleSheetLayoutView="80" workbookViewId="0">
      <selection activeCell="S44" sqref="S44"/>
    </sheetView>
  </sheetViews>
  <sheetFormatPr defaultColWidth="8.6640625" defaultRowHeight="14.4"/>
  <cols>
    <col min="1" max="14" width="8.77734375" style="38" customWidth="1"/>
    <col min="15" max="17" width="8.77734375" customWidth="1"/>
  </cols>
  <sheetData>
    <row r="1" spans="1:17">
      <c r="A1" s="355"/>
      <c r="B1" s="355"/>
      <c r="C1" s="355"/>
      <c r="D1" s="355"/>
      <c r="E1" s="355"/>
      <c r="F1" s="355"/>
      <c r="G1" s="355"/>
      <c r="H1" s="355"/>
      <c r="I1" s="355"/>
      <c r="J1" s="355"/>
      <c r="K1" s="355"/>
      <c r="L1" s="355"/>
      <c r="M1" s="66"/>
      <c r="N1" s="66"/>
      <c r="O1" s="66"/>
      <c r="P1" s="66"/>
      <c r="Q1" s="66"/>
    </row>
    <row r="2" spans="1:17">
      <c r="A2" s="355"/>
      <c r="B2" s="355"/>
      <c r="C2" s="355"/>
      <c r="D2" s="355"/>
      <c r="E2" s="355"/>
      <c r="F2" s="355"/>
      <c r="G2" s="355"/>
      <c r="H2" s="355"/>
      <c r="I2" s="355"/>
      <c r="J2" s="355"/>
      <c r="K2" s="355"/>
      <c r="L2" s="355"/>
      <c r="M2" s="66"/>
      <c r="N2" s="66"/>
      <c r="O2" s="66"/>
      <c r="P2" s="66"/>
      <c r="Q2" s="66"/>
    </row>
    <row r="3" spans="1:17">
      <c r="A3" s="355"/>
      <c r="B3" s="355"/>
      <c r="C3" s="355"/>
      <c r="D3" s="355"/>
      <c r="E3" s="355"/>
      <c r="F3" s="355"/>
      <c r="G3" s="355"/>
      <c r="H3" s="355"/>
      <c r="I3" s="355"/>
      <c r="J3" s="355"/>
      <c r="K3" s="355"/>
      <c r="L3" s="355"/>
      <c r="M3" s="66"/>
      <c r="N3" s="66"/>
      <c r="O3" s="66"/>
      <c r="P3" s="66"/>
      <c r="Q3" s="66"/>
    </row>
    <row r="4" spans="1:17">
      <c r="A4" s="355"/>
      <c r="B4" s="355"/>
      <c r="C4" s="355"/>
      <c r="D4" s="355"/>
      <c r="E4" s="355"/>
      <c r="F4" s="355"/>
      <c r="G4" s="355"/>
      <c r="H4" s="355"/>
      <c r="I4" s="355"/>
      <c r="J4" s="355"/>
      <c r="K4" s="355"/>
      <c r="L4" s="355"/>
      <c r="M4" s="66"/>
      <c r="N4" s="66"/>
      <c r="O4" s="66"/>
      <c r="P4" s="66"/>
      <c r="Q4" s="66"/>
    </row>
    <row r="5" spans="1:17">
      <c r="A5" s="355"/>
      <c r="B5" s="355"/>
      <c r="C5" s="355"/>
      <c r="D5" s="355"/>
      <c r="E5" s="355"/>
      <c r="F5" s="355"/>
      <c r="G5" s="355"/>
      <c r="H5" s="355"/>
      <c r="I5" s="355"/>
      <c r="J5" s="355"/>
      <c r="K5" s="355"/>
      <c r="L5" s="355"/>
      <c r="M5" s="66"/>
      <c r="N5" s="66"/>
      <c r="O5" s="66"/>
      <c r="P5" s="66"/>
      <c r="Q5" s="66"/>
    </row>
    <row r="6" spans="1:17">
      <c r="A6" s="355"/>
      <c r="B6" s="355"/>
      <c r="C6" s="355"/>
      <c r="D6" s="355"/>
      <c r="E6" s="355"/>
      <c r="F6" s="355"/>
      <c r="G6" s="355"/>
      <c r="H6" s="355"/>
      <c r="I6" s="355"/>
      <c r="J6" s="355"/>
      <c r="K6" s="355"/>
      <c r="L6" s="355"/>
      <c r="M6" s="66"/>
      <c r="N6" s="66"/>
      <c r="O6" s="66"/>
      <c r="P6" s="66"/>
      <c r="Q6" s="66"/>
    </row>
    <row r="7" spans="1:17">
      <c r="A7" s="355"/>
      <c r="B7" s="355"/>
      <c r="C7" s="355"/>
      <c r="D7" s="355"/>
      <c r="E7" s="355"/>
      <c r="F7" s="355"/>
      <c r="G7" s="355"/>
      <c r="H7" s="355"/>
      <c r="I7" s="355"/>
      <c r="J7" s="355"/>
      <c r="K7" s="355"/>
      <c r="L7" s="355"/>
      <c r="M7" s="66"/>
      <c r="N7" s="66"/>
      <c r="O7" s="66"/>
      <c r="P7" s="66"/>
      <c r="Q7" s="66"/>
    </row>
    <row r="8" spans="1:17">
      <c r="A8" s="355"/>
      <c r="B8" s="355"/>
      <c r="C8" s="355"/>
      <c r="D8" s="355"/>
      <c r="E8" s="355"/>
      <c r="F8" s="355"/>
      <c r="G8" s="355"/>
      <c r="H8" s="355"/>
      <c r="I8" s="355"/>
      <c r="J8" s="355"/>
      <c r="K8" s="355"/>
      <c r="L8" s="355"/>
      <c r="M8" s="66"/>
      <c r="N8" s="66"/>
      <c r="O8" s="66"/>
      <c r="P8" s="66"/>
      <c r="Q8" s="66"/>
    </row>
    <row r="9" spans="1:17">
      <c r="A9" s="355"/>
      <c r="B9" s="355"/>
      <c r="C9" s="355"/>
      <c r="D9" s="355"/>
      <c r="E9" s="355"/>
      <c r="F9" s="355"/>
      <c r="G9" s="355"/>
      <c r="H9" s="355"/>
      <c r="I9" s="355"/>
      <c r="J9" s="355"/>
      <c r="K9" s="355"/>
      <c r="L9" s="355"/>
      <c r="M9" s="66"/>
      <c r="N9" s="66"/>
      <c r="O9" s="66"/>
      <c r="P9" s="66"/>
      <c r="Q9" s="66"/>
    </row>
    <row r="10" spans="1:17">
      <c r="A10" s="355"/>
      <c r="B10" s="355"/>
      <c r="C10" s="355"/>
      <c r="D10" s="355"/>
      <c r="E10" s="355"/>
      <c r="F10" s="355"/>
      <c r="G10" s="355"/>
      <c r="H10" s="355"/>
      <c r="I10" s="355"/>
      <c r="J10" s="355"/>
      <c r="K10" s="355"/>
      <c r="L10" s="355"/>
      <c r="M10" s="66"/>
      <c r="N10" s="66"/>
      <c r="O10" s="66"/>
      <c r="P10" s="66"/>
      <c r="Q10" s="66"/>
    </row>
    <row r="11" spans="1:17">
      <c r="A11" s="355"/>
      <c r="B11" s="355"/>
      <c r="C11" s="355"/>
      <c r="D11" s="355"/>
      <c r="E11" s="355"/>
      <c r="F11" s="355"/>
      <c r="G11" s="355"/>
      <c r="H11" s="355"/>
      <c r="I11" s="355"/>
      <c r="J11" s="355"/>
      <c r="K11" s="355"/>
      <c r="L11" s="355"/>
      <c r="M11" s="66"/>
      <c r="N11" s="66"/>
      <c r="O11" s="66"/>
      <c r="P11" s="66"/>
      <c r="Q11" s="66"/>
    </row>
    <row r="12" spans="1:17">
      <c r="A12" s="355"/>
      <c r="B12" s="355"/>
      <c r="C12" s="355"/>
      <c r="D12" s="355"/>
      <c r="E12" s="355"/>
      <c r="F12" s="355"/>
      <c r="G12" s="355"/>
      <c r="H12" s="355"/>
      <c r="I12" s="355"/>
      <c r="J12" s="355"/>
      <c r="K12" s="355"/>
      <c r="L12" s="355"/>
      <c r="M12" s="66"/>
      <c r="N12" s="66"/>
      <c r="O12" s="66"/>
      <c r="P12" s="66"/>
      <c r="Q12" s="66"/>
    </row>
    <row r="13" spans="1:17">
      <c r="A13" s="355"/>
      <c r="B13" s="355"/>
      <c r="C13" s="355"/>
      <c r="D13" s="355"/>
      <c r="E13" s="355"/>
      <c r="F13" s="355"/>
      <c r="G13" s="355"/>
      <c r="H13" s="355"/>
      <c r="I13" s="355"/>
      <c r="J13" s="355"/>
      <c r="K13" s="355"/>
      <c r="L13" s="355"/>
      <c r="M13" s="66"/>
      <c r="N13" s="66"/>
      <c r="O13" s="66"/>
      <c r="P13" s="66"/>
      <c r="Q13" s="66"/>
    </row>
    <row r="14" spans="1:17">
      <c r="A14" s="355"/>
      <c r="B14" s="355"/>
      <c r="C14" s="355"/>
      <c r="D14" s="355"/>
      <c r="E14" s="355"/>
      <c r="F14" s="355"/>
      <c r="G14" s="355"/>
      <c r="H14" s="355"/>
      <c r="I14" s="355"/>
      <c r="J14" s="355"/>
      <c r="K14" s="355"/>
      <c r="L14" s="355"/>
      <c r="M14" s="66"/>
      <c r="N14" s="66"/>
      <c r="O14" s="66"/>
      <c r="P14" s="66"/>
      <c r="Q14" s="66"/>
    </row>
    <row r="15" spans="1:17">
      <c r="A15" s="355"/>
      <c r="B15" s="355"/>
      <c r="C15" s="355"/>
      <c r="D15" s="355"/>
      <c r="E15" s="355"/>
      <c r="F15" s="355"/>
      <c r="G15" s="355"/>
      <c r="H15" s="355"/>
      <c r="I15" s="355"/>
      <c r="J15" s="355"/>
      <c r="K15" s="355"/>
      <c r="L15" s="355"/>
      <c r="M15" s="66"/>
      <c r="N15" s="66"/>
      <c r="O15" s="66"/>
      <c r="P15" s="66"/>
      <c r="Q15" s="66"/>
    </row>
    <row r="16" spans="1:17">
      <c r="A16" s="355"/>
      <c r="B16" s="355"/>
      <c r="C16" s="355"/>
      <c r="D16" s="355"/>
      <c r="E16" s="355"/>
      <c r="F16" s="355"/>
      <c r="G16" s="355"/>
      <c r="H16" s="355"/>
      <c r="I16" s="355"/>
      <c r="J16" s="355"/>
      <c r="K16" s="355"/>
      <c r="L16" s="355"/>
      <c r="M16" s="66"/>
      <c r="N16" s="66"/>
      <c r="O16" s="66"/>
      <c r="P16" s="66"/>
      <c r="Q16" s="66"/>
    </row>
    <row r="17" spans="1:17">
      <c r="A17" s="355"/>
      <c r="B17" s="355"/>
      <c r="C17" s="355"/>
      <c r="D17" s="355"/>
      <c r="E17" s="355"/>
      <c r="F17" s="355"/>
      <c r="G17" s="355"/>
      <c r="H17" s="355"/>
      <c r="I17" s="355"/>
      <c r="J17" s="355"/>
      <c r="K17" s="355"/>
      <c r="L17" s="355"/>
      <c r="M17" s="66"/>
      <c r="N17" s="66"/>
      <c r="O17" s="66"/>
      <c r="P17" s="66"/>
      <c r="Q17" s="66"/>
    </row>
    <row r="18" spans="1:17">
      <c r="A18" s="355"/>
      <c r="B18" s="355"/>
      <c r="C18" s="355"/>
      <c r="D18" s="355"/>
      <c r="E18" s="355"/>
      <c r="F18" s="355"/>
      <c r="G18" s="355"/>
      <c r="H18" s="355"/>
      <c r="I18" s="355"/>
      <c r="J18" s="355"/>
      <c r="K18" s="355"/>
      <c r="L18" s="355"/>
      <c r="M18" s="66"/>
      <c r="N18" s="66"/>
      <c r="O18" s="66"/>
      <c r="P18" s="66"/>
      <c r="Q18" s="66"/>
    </row>
    <row r="19" spans="1:17">
      <c r="A19" s="355"/>
      <c r="B19" s="355"/>
      <c r="C19" s="355"/>
      <c r="D19" s="355"/>
      <c r="E19" s="355"/>
      <c r="F19" s="355"/>
      <c r="G19" s="355"/>
      <c r="H19" s="355"/>
      <c r="I19" s="355"/>
      <c r="J19" s="355"/>
      <c r="K19" s="355"/>
      <c r="L19" s="355"/>
      <c r="M19" s="66"/>
      <c r="N19" s="66"/>
      <c r="O19" s="66"/>
      <c r="P19" s="66"/>
      <c r="Q19" s="66"/>
    </row>
    <row r="20" spans="1:17">
      <c r="A20" s="355"/>
      <c r="B20" s="355"/>
      <c r="C20" s="355"/>
      <c r="D20" s="355"/>
      <c r="E20" s="355"/>
      <c r="F20" s="355"/>
      <c r="G20" s="355"/>
      <c r="H20" s="355"/>
      <c r="I20" s="355"/>
      <c r="J20" s="355"/>
      <c r="K20" s="355"/>
      <c r="L20" s="355"/>
      <c r="M20" s="66"/>
      <c r="N20" s="66"/>
      <c r="O20" s="66"/>
      <c r="P20" s="66"/>
      <c r="Q20" s="66"/>
    </row>
    <row r="21" spans="1:17">
      <c r="A21" s="355"/>
      <c r="B21" s="355"/>
      <c r="C21" s="355"/>
      <c r="D21" s="355"/>
      <c r="E21" s="355"/>
      <c r="F21" s="355"/>
      <c r="G21" s="355"/>
      <c r="H21" s="355"/>
      <c r="I21" s="355"/>
      <c r="J21" s="355"/>
      <c r="K21" s="355"/>
      <c r="L21" s="355"/>
      <c r="M21" s="66"/>
      <c r="N21" s="66"/>
      <c r="O21" s="66"/>
      <c r="P21" s="66"/>
      <c r="Q21" s="66"/>
    </row>
    <row r="22" spans="1:17">
      <c r="A22" s="355"/>
      <c r="B22" s="355"/>
      <c r="C22" s="355"/>
      <c r="D22" s="355"/>
      <c r="E22" s="355"/>
      <c r="F22" s="355"/>
      <c r="G22" s="355"/>
      <c r="H22" s="355"/>
      <c r="I22" s="355"/>
      <c r="J22" s="355"/>
      <c r="K22" s="355"/>
      <c r="L22" s="355"/>
      <c r="M22" s="66"/>
      <c r="N22" s="66"/>
      <c r="O22" s="66"/>
      <c r="P22" s="66"/>
      <c r="Q22" s="66"/>
    </row>
    <row r="23" spans="1:17">
      <c r="A23" s="355"/>
      <c r="B23" s="355"/>
      <c r="C23" s="355"/>
      <c r="D23" s="355"/>
      <c r="E23" s="355"/>
      <c r="F23" s="355"/>
      <c r="G23" s="355"/>
      <c r="H23" s="355"/>
      <c r="I23" s="355"/>
      <c r="J23" s="355"/>
      <c r="K23" s="355"/>
      <c r="L23" s="355"/>
      <c r="M23" s="66"/>
      <c r="N23" s="66"/>
      <c r="O23" s="66"/>
      <c r="P23" s="66"/>
      <c r="Q23" s="66"/>
    </row>
    <row r="24" spans="1:17">
      <c r="A24" s="355"/>
      <c r="B24" s="355"/>
      <c r="C24" s="355"/>
      <c r="D24" s="355"/>
      <c r="E24" s="355"/>
      <c r="F24" s="355"/>
      <c r="G24" s="355"/>
      <c r="H24" s="355"/>
      <c r="I24" s="355"/>
      <c r="J24" s="355"/>
      <c r="K24" s="355"/>
      <c r="L24" s="355"/>
      <c r="M24" s="66"/>
      <c r="N24" s="66"/>
      <c r="O24" s="66"/>
      <c r="P24" s="66"/>
      <c r="Q24" s="66"/>
    </row>
    <row r="25" spans="1:17">
      <c r="A25" s="355"/>
      <c r="B25" s="355"/>
      <c r="C25" s="355"/>
      <c r="D25" s="355"/>
      <c r="E25" s="355"/>
      <c r="F25" s="355"/>
      <c r="G25" s="355"/>
      <c r="H25" s="355"/>
      <c r="I25" s="355"/>
      <c r="J25" s="355"/>
      <c r="K25" s="355"/>
      <c r="L25" s="355"/>
      <c r="M25" s="66"/>
      <c r="N25" s="66"/>
      <c r="O25" s="66"/>
      <c r="P25" s="66"/>
      <c r="Q25" s="66"/>
    </row>
    <row r="26" spans="1:17">
      <c r="A26" s="355"/>
      <c r="B26" s="355"/>
      <c r="C26" s="355"/>
      <c r="D26" s="355"/>
      <c r="E26" s="355"/>
      <c r="F26" s="355"/>
      <c r="G26" s="355"/>
      <c r="H26" s="355"/>
      <c r="I26" s="355"/>
      <c r="J26" s="355"/>
      <c r="K26" s="355"/>
      <c r="L26" s="355"/>
      <c r="M26" s="66"/>
      <c r="N26" s="66"/>
      <c r="O26" s="66"/>
      <c r="P26" s="66"/>
      <c r="Q26" s="66"/>
    </row>
    <row r="27" spans="1:17">
      <c r="A27" s="355"/>
      <c r="B27" s="355"/>
      <c r="C27" s="355"/>
      <c r="D27" s="355"/>
      <c r="E27" s="355"/>
      <c r="F27" s="355"/>
      <c r="G27" s="355"/>
      <c r="H27" s="355"/>
      <c r="I27" s="355"/>
      <c r="J27" s="355"/>
      <c r="K27" s="355"/>
      <c r="L27" s="355"/>
      <c r="M27" s="66"/>
      <c r="N27" s="66"/>
      <c r="O27" s="66"/>
      <c r="P27" s="66"/>
      <c r="Q27" s="66"/>
    </row>
    <row r="28" spans="1:17">
      <c r="A28" s="355"/>
      <c r="B28" s="355"/>
      <c r="C28" s="355"/>
      <c r="D28" s="355"/>
      <c r="E28" s="355"/>
      <c r="F28" s="355"/>
      <c r="G28" s="355"/>
      <c r="H28" s="355"/>
      <c r="I28" s="355"/>
      <c r="J28" s="355"/>
      <c r="K28" s="355"/>
      <c r="L28" s="355"/>
      <c r="M28" s="66"/>
      <c r="N28" s="66"/>
      <c r="O28" s="66"/>
      <c r="P28" s="66"/>
      <c r="Q28" s="66"/>
    </row>
    <row r="29" spans="1:17">
      <c r="A29" s="355"/>
      <c r="B29" s="355"/>
      <c r="C29" s="355"/>
      <c r="D29" s="355"/>
      <c r="E29" s="355"/>
      <c r="F29" s="355"/>
      <c r="G29" s="355"/>
      <c r="H29" s="355"/>
      <c r="I29" s="355"/>
      <c r="J29" s="355"/>
      <c r="K29" s="355"/>
      <c r="L29" s="355"/>
      <c r="M29" s="66"/>
      <c r="N29" s="66"/>
      <c r="O29" s="66"/>
      <c r="P29" s="66"/>
      <c r="Q29" s="66"/>
    </row>
    <row r="30" spans="1:17">
      <c r="A30" s="355"/>
      <c r="B30" s="355"/>
      <c r="C30" s="355"/>
      <c r="D30" s="355"/>
      <c r="E30" s="355"/>
      <c r="F30" s="355"/>
      <c r="G30" s="355"/>
      <c r="H30" s="355"/>
      <c r="I30" s="355"/>
      <c r="J30" s="355"/>
      <c r="K30" s="355"/>
      <c r="L30" s="355"/>
      <c r="M30" s="66"/>
      <c r="N30" s="66"/>
      <c r="O30" s="66"/>
      <c r="P30" s="66"/>
      <c r="Q30" s="66"/>
    </row>
    <row r="31" spans="1:17">
      <c r="A31" s="355"/>
      <c r="B31" s="355"/>
      <c r="C31" s="355"/>
      <c r="D31" s="355"/>
      <c r="E31" s="355"/>
      <c r="F31" s="355"/>
      <c r="G31" s="355"/>
      <c r="H31" s="355"/>
      <c r="I31" s="355"/>
      <c r="J31" s="355"/>
      <c r="K31" s="355"/>
      <c r="L31" s="355"/>
      <c r="M31" s="66"/>
      <c r="N31" s="66"/>
      <c r="O31" s="66"/>
      <c r="P31" s="66"/>
      <c r="Q31" s="66"/>
    </row>
    <row r="32" spans="1:17">
      <c r="A32" s="355"/>
      <c r="B32" s="355"/>
      <c r="C32" s="355"/>
      <c r="D32" s="355"/>
      <c r="E32" s="355"/>
      <c r="F32" s="355"/>
      <c r="G32" s="355"/>
      <c r="H32" s="355"/>
      <c r="I32" s="355"/>
      <c r="J32" s="355"/>
      <c r="K32" s="355"/>
      <c r="L32" s="355"/>
      <c r="M32" s="66"/>
      <c r="N32" s="66"/>
      <c r="O32" s="66"/>
      <c r="P32" s="66"/>
      <c r="Q32" s="66"/>
    </row>
    <row r="33" spans="1:17">
      <c r="A33" s="355"/>
      <c r="B33" s="355"/>
      <c r="C33" s="355"/>
      <c r="D33" s="355"/>
      <c r="E33" s="355"/>
      <c r="F33" s="355"/>
      <c r="G33" s="355"/>
      <c r="H33" s="355"/>
      <c r="I33" s="355"/>
      <c r="J33" s="355"/>
      <c r="K33" s="355"/>
      <c r="L33" s="355"/>
      <c r="M33" s="66"/>
      <c r="N33" s="66"/>
      <c r="O33" s="66"/>
      <c r="P33" s="66"/>
      <c r="Q33" s="66"/>
    </row>
    <row r="34" spans="1:17">
      <c r="A34" s="355"/>
      <c r="B34" s="355"/>
      <c r="C34" s="355"/>
      <c r="D34" s="355"/>
      <c r="E34" s="355"/>
      <c r="F34" s="355"/>
      <c r="G34" s="355"/>
      <c r="H34" s="355"/>
      <c r="I34" s="355"/>
      <c r="J34" s="355"/>
      <c r="K34" s="355"/>
      <c r="L34" s="355"/>
      <c r="M34" s="66"/>
      <c r="N34" s="66"/>
      <c r="O34" s="66"/>
      <c r="P34" s="66"/>
      <c r="Q34" s="66"/>
    </row>
    <row r="35" spans="1:17">
      <c r="A35" s="355"/>
      <c r="B35" s="355"/>
      <c r="C35" s="355"/>
      <c r="D35" s="355"/>
      <c r="E35" s="355"/>
      <c r="F35" s="355"/>
      <c r="G35" s="355"/>
      <c r="H35" s="355"/>
      <c r="I35" s="355"/>
      <c r="J35" s="355"/>
      <c r="K35" s="355"/>
      <c r="L35" s="355"/>
      <c r="M35" s="66"/>
      <c r="N35" s="66"/>
      <c r="O35" s="66"/>
      <c r="P35" s="66"/>
      <c r="Q35" s="66"/>
    </row>
    <row r="36" spans="1:17">
      <c r="A36" s="355"/>
      <c r="B36" s="355"/>
      <c r="C36" s="355"/>
      <c r="D36" s="355"/>
      <c r="E36" s="355"/>
      <c r="F36" s="355"/>
      <c r="G36" s="355"/>
      <c r="H36" s="355"/>
      <c r="I36" s="355"/>
      <c r="J36" s="355"/>
      <c r="K36" s="355"/>
      <c r="L36" s="355"/>
      <c r="M36" s="66"/>
      <c r="N36" s="66"/>
      <c r="O36" s="66"/>
      <c r="P36" s="66"/>
      <c r="Q36" s="66"/>
    </row>
    <row r="37" spans="1:17">
      <c r="A37" s="355"/>
      <c r="B37" s="355"/>
      <c r="C37" s="355"/>
      <c r="D37" s="355"/>
      <c r="E37" s="355"/>
      <c r="F37" s="355"/>
      <c r="G37" s="355"/>
      <c r="H37" s="355"/>
      <c r="I37" s="355"/>
      <c r="J37" s="355"/>
      <c r="K37" s="355"/>
      <c r="L37" s="355"/>
      <c r="M37" s="66"/>
      <c r="N37" s="66"/>
      <c r="O37" s="66"/>
      <c r="P37" s="66"/>
      <c r="Q37" s="66"/>
    </row>
    <row r="38" spans="1:17">
      <c r="A38" s="355"/>
      <c r="B38" s="355"/>
      <c r="C38" s="355"/>
      <c r="D38" s="355"/>
      <c r="E38" s="355"/>
      <c r="F38" s="355"/>
      <c r="G38" s="355"/>
      <c r="H38" s="355"/>
      <c r="I38" s="355"/>
      <c r="J38" s="355"/>
      <c r="K38" s="355"/>
      <c r="L38" s="355"/>
      <c r="M38" s="66"/>
      <c r="N38" s="66"/>
      <c r="O38" s="66"/>
      <c r="P38" s="66"/>
      <c r="Q38" s="66"/>
    </row>
    <row r="39" spans="1:17">
      <c r="A39" s="355"/>
      <c r="B39" s="355"/>
      <c r="C39" s="355"/>
      <c r="D39" s="355"/>
      <c r="E39" s="355"/>
      <c r="F39" s="355"/>
      <c r="G39" s="355"/>
      <c r="H39" s="355"/>
      <c r="I39" s="355"/>
      <c r="J39" s="355"/>
      <c r="K39" s="355"/>
      <c r="L39" s="355"/>
      <c r="M39" s="66"/>
      <c r="N39" s="66"/>
      <c r="O39" s="66"/>
      <c r="P39" s="66"/>
      <c r="Q39" s="66"/>
    </row>
    <row r="40" spans="1:17">
      <c r="A40" s="355"/>
      <c r="B40" s="355"/>
      <c r="C40" s="355"/>
      <c r="D40" s="355"/>
      <c r="E40" s="355"/>
      <c r="F40" s="355"/>
      <c r="G40" s="355"/>
      <c r="H40" s="355"/>
      <c r="I40" s="355"/>
      <c r="J40" s="355"/>
      <c r="K40" s="355"/>
      <c r="L40" s="355"/>
      <c r="M40" s="66"/>
      <c r="N40" s="66"/>
      <c r="O40" s="66"/>
      <c r="P40" s="66"/>
      <c r="Q40" s="66"/>
    </row>
    <row r="41" spans="1:17">
      <c r="A41" s="355"/>
      <c r="B41" s="355"/>
      <c r="C41" s="355"/>
      <c r="D41" s="355"/>
      <c r="E41" s="355"/>
      <c r="F41" s="355"/>
      <c r="G41" s="355"/>
      <c r="H41" s="355"/>
      <c r="I41" s="355"/>
      <c r="J41" s="355"/>
      <c r="K41" s="355"/>
      <c r="L41" s="355"/>
      <c r="M41" s="66"/>
      <c r="N41" s="66"/>
      <c r="O41" s="66"/>
      <c r="P41" s="66"/>
      <c r="Q41" s="66"/>
    </row>
    <row r="42" spans="1:17">
      <c r="A42" s="355"/>
      <c r="B42" s="355"/>
      <c r="C42" s="355"/>
      <c r="D42" s="355"/>
      <c r="E42" s="355"/>
      <c r="F42" s="355"/>
      <c r="G42" s="355"/>
      <c r="H42" s="355"/>
      <c r="I42" s="355"/>
      <c r="J42" s="355"/>
      <c r="K42" s="355"/>
      <c r="L42" s="355"/>
      <c r="M42" s="66"/>
      <c r="N42" s="66"/>
      <c r="O42" s="66"/>
      <c r="P42" s="66"/>
      <c r="Q42" s="66"/>
    </row>
    <row r="43" spans="1:17">
      <c r="A43" s="355"/>
      <c r="B43" s="355"/>
      <c r="C43" s="355"/>
      <c r="D43" s="355"/>
      <c r="E43" s="355"/>
      <c r="F43" s="355"/>
      <c r="G43" s="355"/>
      <c r="H43" s="355"/>
      <c r="I43" s="355"/>
      <c r="J43" s="355"/>
      <c r="K43" s="355"/>
      <c r="L43" s="355"/>
      <c r="M43" s="66"/>
      <c r="N43" s="66"/>
      <c r="O43" s="66"/>
      <c r="P43" s="66"/>
      <c r="Q43" s="66"/>
    </row>
    <row r="44" spans="1:17">
      <c r="A44" s="355"/>
      <c r="B44" s="355"/>
      <c r="C44" s="355"/>
      <c r="D44" s="355"/>
      <c r="E44" s="355"/>
      <c r="F44" s="355"/>
      <c r="G44" s="355"/>
      <c r="H44" s="355"/>
      <c r="I44" s="355"/>
      <c r="J44" s="355"/>
      <c r="K44" s="355"/>
      <c r="L44" s="355"/>
      <c r="M44" s="66"/>
      <c r="N44" s="66"/>
      <c r="O44" s="66"/>
      <c r="P44" s="66"/>
      <c r="Q44" s="66"/>
    </row>
    <row r="45" spans="1:17">
      <c r="A45" s="355"/>
      <c r="B45" s="355"/>
      <c r="C45" s="355"/>
      <c r="D45" s="355"/>
      <c r="E45" s="355"/>
      <c r="F45" s="355"/>
      <c r="G45" s="355"/>
      <c r="H45" s="355"/>
      <c r="I45" s="355"/>
      <c r="J45" s="355"/>
      <c r="K45" s="355"/>
      <c r="L45" s="355"/>
      <c r="M45" s="66"/>
      <c r="N45" s="66"/>
      <c r="O45" s="66"/>
      <c r="P45" s="66"/>
      <c r="Q45" s="66"/>
    </row>
    <row r="46" spans="1:17">
      <c r="A46" s="355"/>
      <c r="B46" s="355"/>
      <c r="C46" s="355"/>
      <c r="D46" s="355"/>
      <c r="E46" s="355"/>
      <c r="F46" s="355"/>
      <c r="G46" s="355"/>
      <c r="H46" s="355"/>
      <c r="I46" s="355"/>
      <c r="J46" s="355"/>
      <c r="K46" s="355"/>
      <c r="L46" s="355"/>
      <c r="M46" s="66"/>
      <c r="N46" s="66"/>
      <c r="O46" s="66"/>
      <c r="P46" s="66"/>
      <c r="Q46" s="66"/>
    </row>
    <row r="47" spans="1:17">
      <c r="A47" s="355"/>
      <c r="B47" s="355"/>
      <c r="C47" s="355"/>
      <c r="D47" s="355"/>
      <c r="E47" s="355"/>
      <c r="F47" s="355"/>
      <c r="G47" s="355"/>
      <c r="H47" s="355"/>
      <c r="I47" s="355"/>
      <c r="J47" s="355"/>
      <c r="K47" s="355"/>
      <c r="L47" s="355"/>
      <c r="M47" s="66"/>
      <c r="N47" s="66"/>
      <c r="O47" s="66"/>
      <c r="P47" s="66"/>
      <c r="Q47" s="66"/>
    </row>
    <row r="48" spans="1:17">
      <c r="A48" s="355"/>
      <c r="B48" s="355"/>
      <c r="C48" s="355"/>
      <c r="D48" s="355"/>
      <c r="E48" s="355"/>
      <c r="F48" s="355"/>
      <c r="G48" s="355"/>
      <c r="H48" s="355"/>
      <c r="I48" s="355"/>
      <c r="J48" s="355"/>
      <c r="K48" s="355"/>
      <c r="L48" s="355"/>
      <c r="M48" s="66"/>
      <c r="N48" s="66"/>
      <c r="O48" s="66"/>
      <c r="P48" s="66"/>
      <c r="Q48" s="66"/>
    </row>
    <row r="49" spans="1:17">
      <c r="A49" s="355"/>
      <c r="B49" s="355"/>
      <c r="C49" s="355"/>
      <c r="D49" s="355"/>
      <c r="E49" s="355"/>
      <c r="F49" s="355"/>
      <c r="G49" s="355"/>
      <c r="H49" s="355"/>
      <c r="I49" s="355"/>
      <c r="J49" s="355"/>
      <c r="K49" s="355"/>
      <c r="L49" s="355"/>
      <c r="M49" s="66"/>
      <c r="N49" s="66"/>
      <c r="O49" s="66"/>
      <c r="P49" s="66"/>
      <c r="Q49" s="66"/>
    </row>
    <row r="50" spans="1:17">
      <c r="A50" s="355"/>
      <c r="B50" s="355"/>
      <c r="C50" s="355"/>
      <c r="D50" s="355"/>
      <c r="E50" s="355"/>
      <c r="F50" s="355"/>
      <c r="G50" s="355"/>
      <c r="H50" s="355"/>
      <c r="I50" s="355"/>
      <c r="J50" s="355"/>
      <c r="K50" s="355"/>
      <c r="L50" s="355"/>
      <c r="M50" s="66"/>
      <c r="N50" s="66"/>
      <c r="O50" s="66"/>
      <c r="P50" s="66"/>
      <c r="Q50" s="66"/>
    </row>
    <row r="51" spans="1:17">
      <c r="A51" s="355"/>
      <c r="B51" s="355"/>
      <c r="C51" s="355"/>
      <c r="D51" s="355"/>
      <c r="E51" s="355"/>
      <c r="F51" s="355"/>
      <c r="G51" s="355"/>
      <c r="H51" s="355"/>
      <c r="I51" s="355"/>
      <c r="J51" s="355"/>
      <c r="K51" s="355"/>
      <c r="L51" s="355"/>
      <c r="M51" s="66"/>
      <c r="N51" s="66"/>
      <c r="O51" s="66"/>
      <c r="P51" s="66"/>
      <c r="Q51" s="66"/>
    </row>
    <row r="52" spans="1:17">
      <c r="A52" s="355"/>
      <c r="B52" s="355"/>
      <c r="C52" s="355"/>
      <c r="D52" s="355"/>
      <c r="E52" s="355"/>
      <c r="F52" s="355"/>
      <c r="G52" s="355"/>
      <c r="H52" s="355"/>
      <c r="I52" s="355"/>
      <c r="J52" s="355"/>
      <c r="K52" s="355"/>
      <c r="L52" s="355"/>
      <c r="M52" s="66"/>
      <c r="N52" s="66"/>
      <c r="O52" s="66"/>
      <c r="P52" s="66"/>
      <c r="Q52" s="66"/>
    </row>
    <row r="53" spans="1:17">
      <c r="A53" s="355"/>
      <c r="B53" s="355"/>
      <c r="C53" s="355"/>
      <c r="D53" s="355"/>
      <c r="E53" s="355"/>
      <c r="F53" s="355"/>
      <c r="G53" s="355"/>
      <c r="H53" s="355"/>
      <c r="I53" s="355"/>
      <c r="J53" s="355"/>
      <c r="K53" s="355"/>
      <c r="L53" s="355"/>
      <c r="M53" s="66"/>
      <c r="N53" s="66"/>
      <c r="O53" s="66"/>
      <c r="P53" s="66"/>
      <c r="Q53" s="66"/>
    </row>
    <row r="54" spans="1:17">
      <c r="A54" s="355"/>
      <c r="B54" s="355"/>
      <c r="C54" s="355"/>
      <c r="D54" s="355"/>
      <c r="E54" s="355"/>
      <c r="F54" s="355"/>
      <c r="G54" s="355"/>
      <c r="H54" s="355"/>
      <c r="I54" s="355"/>
      <c r="J54" s="355"/>
      <c r="K54" s="355"/>
      <c r="L54" s="355"/>
      <c r="M54" s="66"/>
      <c r="N54" s="66"/>
      <c r="O54" s="66"/>
      <c r="P54" s="66"/>
      <c r="Q54" s="66"/>
    </row>
    <row r="55" spans="1:17">
      <c r="A55" s="355"/>
      <c r="B55" s="355"/>
      <c r="C55" s="355"/>
      <c r="D55" s="355"/>
      <c r="E55" s="355"/>
      <c r="F55" s="355"/>
      <c r="G55" s="355"/>
      <c r="H55" s="355"/>
      <c r="I55" s="355"/>
      <c r="J55" s="355"/>
      <c r="K55" s="355"/>
      <c r="L55" s="355"/>
      <c r="M55" s="66"/>
      <c r="N55" s="66"/>
      <c r="O55" s="66"/>
      <c r="P55" s="66"/>
      <c r="Q55" s="66"/>
    </row>
    <row r="56" spans="1:17">
      <c r="A56" s="355"/>
      <c r="B56" s="355"/>
      <c r="C56" s="355"/>
      <c r="D56" s="355"/>
      <c r="E56" s="355"/>
      <c r="F56" s="355"/>
      <c r="G56" s="355"/>
      <c r="H56" s="355"/>
      <c r="I56" s="355"/>
      <c r="J56" s="355"/>
      <c r="K56" s="355"/>
      <c r="L56" s="355"/>
      <c r="M56" s="66"/>
      <c r="N56" s="66"/>
      <c r="O56" s="66"/>
      <c r="P56" s="66"/>
      <c r="Q56" s="66"/>
    </row>
    <row r="57" spans="1:17">
      <c r="A57" s="355"/>
      <c r="B57" s="355"/>
      <c r="C57" s="355"/>
      <c r="D57" s="355"/>
      <c r="E57" s="355"/>
      <c r="F57" s="355"/>
      <c r="G57" s="355"/>
      <c r="H57" s="355"/>
      <c r="I57" s="355"/>
      <c r="J57" s="355"/>
      <c r="K57" s="355"/>
      <c r="L57" s="355"/>
      <c r="M57" s="66"/>
      <c r="N57" s="66"/>
      <c r="O57" s="66"/>
      <c r="P57" s="66"/>
      <c r="Q57" s="66"/>
    </row>
    <row r="58" spans="1:17">
      <c r="A58" s="355"/>
      <c r="B58" s="355"/>
      <c r="C58" s="355"/>
      <c r="D58" s="355"/>
      <c r="E58" s="355"/>
      <c r="F58" s="355"/>
      <c r="G58" s="355"/>
      <c r="H58" s="355"/>
      <c r="I58" s="355"/>
      <c r="J58" s="355"/>
      <c r="K58" s="355"/>
      <c r="L58" s="355"/>
      <c r="M58" s="66"/>
      <c r="N58" s="66"/>
      <c r="O58" s="66"/>
      <c r="P58" s="66"/>
      <c r="Q58" s="66"/>
    </row>
    <row r="59" spans="1:17">
      <c r="A59" s="355"/>
      <c r="B59" s="355"/>
      <c r="C59" s="355"/>
      <c r="D59" s="355"/>
      <c r="E59" s="355"/>
      <c r="F59" s="355"/>
      <c r="G59" s="355"/>
      <c r="H59" s="355"/>
      <c r="I59" s="355"/>
      <c r="J59" s="355"/>
      <c r="K59" s="355"/>
      <c r="L59" s="355"/>
      <c r="M59" s="66"/>
      <c r="N59" s="66"/>
      <c r="O59" s="66"/>
      <c r="P59" s="66"/>
      <c r="Q59" s="66"/>
    </row>
    <row r="60" spans="1:17">
      <c r="A60" s="355"/>
      <c r="B60" s="355"/>
      <c r="C60" s="355"/>
      <c r="D60" s="355"/>
      <c r="E60" s="355"/>
      <c r="F60" s="355"/>
      <c r="G60" s="355"/>
      <c r="H60" s="355"/>
      <c r="I60" s="355"/>
      <c r="J60" s="355"/>
      <c r="K60" s="355"/>
      <c r="L60" s="355"/>
      <c r="M60" s="66"/>
      <c r="N60" s="66"/>
      <c r="O60" s="66"/>
      <c r="P60" s="66"/>
      <c r="Q60" s="66"/>
    </row>
    <row r="61" spans="1:17">
      <c r="A61" s="355"/>
      <c r="B61" s="355"/>
      <c r="C61" s="355"/>
      <c r="D61" s="355"/>
      <c r="E61" s="355"/>
      <c r="F61" s="355"/>
      <c r="G61" s="355"/>
      <c r="H61" s="355"/>
      <c r="I61" s="355"/>
      <c r="J61" s="355"/>
      <c r="K61" s="355"/>
      <c r="L61" s="355"/>
      <c r="M61" s="66"/>
      <c r="N61" s="66"/>
      <c r="O61" s="66"/>
      <c r="P61" s="66"/>
      <c r="Q61" s="66"/>
    </row>
    <row r="62" spans="1:17">
      <c r="A62" s="355"/>
      <c r="B62" s="355"/>
      <c r="C62" s="355"/>
      <c r="D62" s="355"/>
      <c r="E62" s="355"/>
      <c r="F62" s="355"/>
      <c r="G62" s="355"/>
      <c r="H62" s="355"/>
      <c r="I62" s="355"/>
      <c r="J62" s="355"/>
      <c r="K62" s="355"/>
      <c r="L62" s="355"/>
      <c r="M62" s="66"/>
      <c r="N62" s="66"/>
      <c r="O62" s="66"/>
      <c r="P62" s="66"/>
      <c r="Q62" s="66"/>
    </row>
    <row r="63" spans="1:17">
      <c r="A63" s="355"/>
      <c r="B63" s="355"/>
      <c r="C63" s="355"/>
      <c r="D63" s="355"/>
      <c r="E63" s="355"/>
      <c r="F63" s="355"/>
      <c r="G63" s="355"/>
      <c r="H63" s="355"/>
      <c r="I63" s="355"/>
      <c r="J63" s="355"/>
      <c r="K63" s="355"/>
      <c r="L63" s="355"/>
      <c r="M63" s="66"/>
      <c r="N63" s="66"/>
      <c r="O63" s="66"/>
      <c r="P63" s="66"/>
      <c r="Q63" s="66"/>
    </row>
    <row r="64" spans="1:17">
      <c r="A64" s="355"/>
      <c r="B64" s="355"/>
      <c r="C64" s="355"/>
      <c r="D64" s="355"/>
      <c r="E64" s="355"/>
      <c r="F64" s="355"/>
      <c r="G64" s="355"/>
      <c r="H64" s="355"/>
      <c r="I64" s="355"/>
      <c r="J64" s="355"/>
      <c r="K64" s="355"/>
      <c r="L64" s="355"/>
      <c r="M64" s="66"/>
      <c r="N64" s="66"/>
      <c r="O64" s="66"/>
      <c r="P64" s="66"/>
      <c r="Q64" s="66"/>
    </row>
    <row r="65" spans="1:17">
      <c r="A65" s="355"/>
      <c r="B65" s="355"/>
      <c r="C65" s="355"/>
      <c r="D65" s="355"/>
      <c r="E65" s="355"/>
      <c r="F65" s="355"/>
      <c r="G65" s="355"/>
      <c r="H65" s="355"/>
      <c r="I65" s="355"/>
      <c r="J65" s="355"/>
      <c r="K65" s="355"/>
      <c r="L65" s="355"/>
      <c r="M65" s="66"/>
      <c r="N65" s="66"/>
      <c r="O65" s="66"/>
      <c r="P65" s="66"/>
      <c r="Q65" s="66"/>
    </row>
    <row r="66" spans="1:17">
      <c r="A66" s="355"/>
      <c r="B66" s="355"/>
      <c r="C66" s="355"/>
      <c r="D66" s="355"/>
      <c r="E66" s="355"/>
      <c r="F66" s="355"/>
      <c r="G66" s="355"/>
      <c r="H66" s="355"/>
      <c r="I66" s="355"/>
      <c r="J66" s="355"/>
      <c r="K66" s="355"/>
      <c r="L66" s="355"/>
      <c r="M66" s="66"/>
      <c r="N66" s="66"/>
      <c r="O66" s="66"/>
      <c r="P66" s="66"/>
      <c r="Q66" s="66"/>
    </row>
    <row r="67" spans="1:17">
      <c r="A67" s="355"/>
      <c r="B67" s="355"/>
      <c r="C67" s="355"/>
      <c r="D67" s="355"/>
      <c r="E67" s="355"/>
      <c r="F67" s="355"/>
      <c r="G67" s="355"/>
      <c r="H67" s="355"/>
      <c r="I67" s="355"/>
      <c r="J67" s="355"/>
      <c r="K67" s="355"/>
      <c r="L67" s="355"/>
      <c r="M67" s="66"/>
      <c r="N67" s="66"/>
      <c r="O67" s="66"/>
      <c r="P67" s="66"/>
      <c r="Q67" s="66"/>
    </row>
    <row r="68" spans="1:17">
      <c r="A68" s="355"/>
      <c r="B68" s="355"/>
      <c r="C68" s="355"/>
      <c r="D68" s="355"/>
      <c r="E68" s="355"/>
      <c r="F68" s="355"/>
      <c r="G68" s="355"/>
      <c r="H68" s="355"/>
      <c r="I68" s="355"/>
      <c r="J68" s="355"/>
      <c r="K68" s="355"/>
      <c r="L68" s="355"/>
      <c r="M68" s="66"/>
      <c r="N68" s="66"/>
      <c r="O68" s="66"/>
      <c r="P68" s="66"/>
      <c r="Q68" s="66"/>
    </row>
    <row r="69" spans="1:17">
      <c r="A69" s="355"/>
      <c r="B69" s="355"/>
      <c r="C69" s="355"/>
      <c r="D69" s="355"/>
      <c r="E69" s="355"/>
      <c r="F69" s="355"/>
      <c r="G69" s="355"/>
      <c r="H69" s="355"/>
      <c r="I69" s="355"/>
      <c r="J69" s="355"/>
      <c r="K69" s="355"/>
      <c r="L69" s="355"/>
      <c r="M69" s="66"/>
      <c r="N69" s="66"/>
      <c r="O69" s="66"/>
      <c r="P69" s="66"/>
      <c r="Q69" s="66"/>
    </row>
    <row r="70" spans="1:17">
      <c r="A70" s="355"/>
      <c r="B70" s="355"/>
      <c r="C70" s="355"/>
      <c r="D70" s="355"/>
      <c r="E70" s="355"/>
      <c r="F70" s="355"/>
      <c r="G70" s="355"/>
      <c r="H70" s="355"/>
      <c r="I70" s="355"/>
      <c r="J70" s="355"/>
      <c r="K70" s="355"/>
      <c r="L70" s="355"/>
      <c r="M70" s="66"/>
      <c r="N70" s="66"/>
      <c r="O70" s="66"/>
      <c r="P70" s="66"/>
      <c r="Q70" s="66"/>
    </row>
    <row r="71" spans="1:17">
      <c r="A71" s="355"/>
      <c r="B71" s="355"/>
      <c r="C71" s="355"/>
      <c r="D71" s="355"/>
      <c r="E71" s="355"/>
      <c r="F71" s="355"/>
      <c r="G71" s="355"/>
      <c r="H71" s="355"/>
      <c r="I71" s="355"/>
      <c r="J71" s="355"/>
      <c r="K71" s="355"/>
      <c r="L71" s="355"/>
      <c r="M71" s="66"/>
      <c r="N71" s="66"/>
      <c r="O71" s="66"/>
      <c r="P71" s="66"/>
      <c r="Q71" s="66"/>
    </row>
    <row r="72" spans="1:17">
      <c r="A72" s="355"/>
      <c r="B72" s="355"/>
      <c r="C72" s="355"/>
      <c r="D72" s="355"/>
      <c r="E72" s="355"/>
      <c r="F72" s="355"/>
      <c r="G72" s="355"/>
      <c r="H72" s="355"/>
      <c r="I72" s="355"/>
      <c r="J72" s="355"/>
      <c r="K72" s="355"/>
      <c r="L72" s="355"/>
      <c r="M72" s="66"/>
      <c r="N72" s="66"/>
      <c r="O72" s="66"/>
      <c r="P72" s="66"/>
      <c r="Q72" s="66"/>
    </row>
    <row r="73" spans="1:17">
      <c r="A73" s="355"/>
      <c r="B73" s="355"/>
      <c r="C73" s="355"/>
      <c r="D73" s="355"/>
      <c r="E73" s="355"/>
      <c r="F73" s="355"/>
      <c r="G73" s="355"/>
      <c r="H73" s="355"/>
      <c r="I73" s="355"/>
      <c r="J73" s="355"/>
      <c r="K73" s="355"/>
      <c r="L73" s="355"/>
      <c r="M73" s="66"/>
      <c r="N73" s="66"/>
      <c r="O73" s="66"/>
      <c r="P73" s="66"/>
      <c r="Q73" s="66"/>
    </row>
    <row r="74" spans="1:17">
      <c r="A74" s="355"/>
      <c r="B74" s="355"/>
      <c r="C74" s="355"/>
      <c r="D74" s="355"/>
      <c r="E74" s="355"/>
      <c r="F74" s="355"/>
      <c r="G74" s="355"/>
      <c r="H74" s="355"/>
      <c r="I74" s="355"/>
      <c r="J74" s="355"/>
      <c r="K74" s="355"/>
      <c r="L74" s="355"/>
      <c r="M74" s="66"/>
      <c r="N74" s="66"/>
      <c r="O74" s="66"/>
      <c r="P74" s="66"/>
      <c r="Q74" s="66"/>
    </row>
    <row r="75" spans="1:17">
      <c r="A75" s="355"/>
      <c r="B75" s="355"/>
      <c r="C75" s="355"/>
      <c r="D75" s="355"/>
      <c r="E75" s="355"/>
      <c r="F75" s="355"/>
      <c r="G75" s="355"/>
      <c r="H75" s="355"/>
      <c r="I75" s="355"/>
      <c r="J75" s="355"/>
      <c r="K75" s="355"/>
      <c r="L75" s="355"/>
      <c r="M75" s="66"/>
      <c r="N75" s="66"/>
      <c r="O75" s="66"/>
      <c r="P75" s="66"/>
      <c r="Q75" s="66"/>
    </row>
    <row r="76" spans="1:17">
      <c r="A76" s="355"/>
      <c r="B76" s="355"/>
      <c r="C76" s="355"/>
      <c r="D76" s="355"/>
      <c r="E76" s="355"/>
      <c r="F76" s="355"/>
      <c r="G76" s="355"/>
      <c r="H76" s="355"/>
      <c r="I76" s="355"/>
      <c r="J76" s="355"/>
      <c r="K76" s="355"/>
      <c r="L76" s="355"/>
      <c r="M76" s="66"/>
      <c r="N76" s="66"/>
      <c r="O76" s="66"/>
      <c r="P76" s="66"/>
      <c r="Q76" s="66"/>
    </row>
    <row r="77" spans="1:17">
      <c r="A77" s="355"/>
      <c r="B77" s="355"/>
      <c r="C77" s="355"/>
      <c r="D77" s="355"/>
      <c r="E77" s="355"/>
      <c r="F77" s="355"/>
      <c r="G77" s="355"/>
      <c r="H77" s="355"/>
      <c r="I77" s="355"/>
      <c r="J77" s="355"/>
      <c r="K77" s="355"/>
      <c r="L77" s="355"/>
      <c r="M77" s="66"/>
      <c r="N77" s="66"/>
      <c r="O77" s="66"/>
      <c r="P77" s="66"/>
      <c r="Q77" s="66"/>
    </row>
    <row r="78" spans="1:17">
      <c r="A78" s="355"/>
      <c r="B78" s="355"/>
      <c r="C78" s="355"/>
      <c r="D78" s="355"/>
      <c r="E78" s="355"/>
      <c r="F78" s="355"/>
      <c r="G78" s="355"/>
      <c r="H78" s="355"/>
      <c r="I78" s="355"/>
      <c r="J78" s="355"/>
      <c r="K78" s="355"/>
      <c r="L78" s="355"/>
      <c r="M78" s="66"/>
      <c r="N78" s="66"/>
      <c r="O78" s="66"/>
      <c r="P78" s="66"/>
      <c r="Q78" s="66"/>
    </row>
    <row r="79" spans="1:17">
      <c r="A79" s="355"/>
      <c r="B79" s="355"/>
      <c r="C79" s="355"/>
      <c r="D79" s="355"/>
      <c r="E79" s="355"/>
      <c r="F79" s="355"/>
      <c r="G79" s="355"/>
      <c r="H79" s="355"/>
      <c r="I79" s="355"/>
      <c r="J79" s="355"/>
      <c r="K79" s="355"/>
      <c r="L79" s="355"/>
      <c r="M79" s="66"/>
      <c r="N79" s="66"/>
      <c r="O79" s="66"/>
      <c r="P79" s="66"/>
      <c r="Q79" s="66"/>
    </row>
    <row r="80" spans="1:17" ht="13.2" customHeight="1">
      <c r="A80" s="355"/>
      <c r="B80" s="355"/>
      <c r="C80" s="355"/>
      <c r="D80" s="355"/>
      <c r="E80" s="355"/>
      <c r="F80" s="355"/>
      <c r="G80" s="355"/>
      <c r="H80" s="355"/>
      <c r="I80" s="355"/>
      <c r="J80" s="355"/>
      <c r="K80" s="355"/>
      <c r="L80" s="355"/>
      <c r="M80" s="66"/>
      <c r="N80" s="66"/>
      <c r="O80" s="66"/>
      <c r="P80" s="66"/>
      <c r="Q80" s="66"/>
    </row>
    <row r="81" spans="1:17" ht="3.45" customHeight="1">
      <c r="A81" s="355"/>
      <c r="B81" s="355"/>
      <c r="C81" s="355"/>
      <c r="D81" s="355"/>
      <c r="E81" s="355"/>
      <c r="F81" s="355"/>
      <c r="G81" s="355"/>
      <c r="H81" s="355"/>
      <c r="I81" s="355"/>
      <c r="J81" s="355"/>
      <c r="K81" s="355"/>
      <c r="L81" s="355"/>
      <c r="M81" s="66"/>
      <c r="N81" s="66"/>
      <c r="O81" s="66"/>
      <c r="P81" s="66"/>
      <c r="Q81" s="66"/>
    </row>
    <row r="82" spans="1:17">
      <c r="A82" s="355"/>
      <c r="B82" s="355"/>
      <c r="C82" s="355"/>
      <c r="D82" s="355"/>
      <c r="E82" s="355"/>
      <c r="F82" s="355"/>
      <c r="G82" s="355"/>
      <c r="H82" s="355"/>
      <c r="I82" s="355"/>
      <c r="J82" s="355"/>
      <c r="K82" s="355"/>
      <c r="L82" s="355"/>
      <c r="M82" s="66"/>
      <c r="N82" s="66"/>
      <c r="O82" s="66"/>
      <c r="P82" s="66"/>
      <c r="Q82" s="66"/>
    </row>
    <row r="83" spans="1:17">
      <c r="A83" s="355"/>
      <c r="B83" s="355"/>
      <c r="C83" s="355"/>
      <c r="D83" s="355"/>
      <c r="E83" s="355"/>
      <c r="F83" s="355"/>
      <c r="G83" s="355"/>
      <c r="H83" s="355"/>
      <c r="I83" s="355"/>
      <c r="J83" s="355"/>
      <c r="K83" s="355"/>
      <c r="L83" s="355"/>
      <c r="M83" s="66"/>
      <c r="N83" s="66"/>
      <c r="O83" s="66"/>
      <c r="P83" s="66"/>
      <c r="Q83" s="66"/>
    </row>
    <row r="84" spans="1:17">
      <c r="A84" s="355"/>
      <c r="B84" s="355"/>
      <c r="C84" s="355"/>
      <c r="D84" s="355"/>
      <c r="E84" s="355"/>
      <c r="F84" s="355"/>
      <c r="G84" s="355"/>
      <c r="H84" s="355"/>
      <c r="I84" s="355"/>
      <c r="J84" s="355"/>
      <c r="K84" s="355"/>
      <c r="L84" s="355"/>
      <c r="M84" s="66"/>
      <c r="N84" s="66"/>
      <c r="O84" s="66"/>
      <c r="P84" s="66"/>
      <c r="Q84" s="66"/>
    </row>
    <row r="85" spans="1:17">
      <c r="A85" s="355"/>
      <c r="B85" s="355"/>
      <c r="C85" s="355"/>
      <c r="D85" s="355"/>
      <c r="E85" s="355"/>
      <c r="F85" s="355"/>
      <c r="G85" s="355"/>
      <c r="H85" s="355"/>
      <c r="I85" s="355"/>
      <c r="J85" s="355"/>
      <c r="K85" s="355"/>
      <c r="L85" s="355"/>
      <c r="M85" s="66"/>
      <c r="N85" s="66"/>
      <c r="O85" s="66"/>
      <c r="P85" s="66"/>
      <c r="Q85" s="66"/>
    </row>
    <row r="86" spans="1:17">
      <c r="A86" s="355"/>
      <c r="B86" s="355"/>
      <c r="C86" s="355"/>
      <c r="D86" s="355"/>
      <c r="E86" s="355"/>
      <c r="F86" s="355"/>
      <c r="G86" s="355"/>
      <c r="H86" s="355"/>
      <c r="I86" s="355"/>
      <c r="J86" s="355"/>
      <c r="K86" s="355"/>
      <c r="L86" s="355"/>
      <c r="M86" s="66"/>
      <c r="N86" s="66"/>
      <c r="O86" s="66"/>
      <c r="P86" s="66"/>
      <c r="Q86" s="66"/>
    </row>
    <row r="87" spans="1:17">
      <c r="A87" s="355"/>
      <c r="B87" s="355"/>
      <c r="C87" s="355"/>
      <c r="D87" s="355"/>
      <c r="E87" s="355"/>
      <c r="F87" s="355"/>
      <c r="G87" s="355"/>
      <c r="H87" s="355"/>
      <c r="I87" s="355"/>
      <c r="J87" s="355"/>
      <c r="K87" s="355"/>
      <c r="L87" s="355"/>
      <c r="M87" s="66"/>
      <c r="N87" s="66"/>
      <c r="O87" s="66"/>
      <c r="P87" s="66"/>
      <c r="Q87" s="66"/>
    </row>
    <row r="88" spans="1:17">
      <c r="A88" s="355"/>
      <c r="B88" s="355"/>
      <c r="C88" s="355"/>
      <c r="D88" s="355"/>
      <c r="E88" s="355"/>
      <c r="F88" s="355"/>
      <c r="G88" s="355"/>
      <c r="H88" s="355"/>
      <c r="I88" s="355"/>
      <c r="J88" s="355"/>
      <c r="K88" s="355"/>
      <c r="L88" s="355"/>
      <c r="M88" s="66"/>
      <c r="N88" s="66"/>
      <c r="O88" s="66"/>
      <c r="P88" s="66"/>
      <c r="Q88" s="66"/>
    </row>
    <row r="89" spans="1:17">
      <c r="A89" s="355"/>
      <c r="B89" s="355"/>
      <c r="C89" s="355"/>
      <c r="D89" s="355"/>
      <c r="E89" s="355"/>
      <c r="F89" s="355"/>
      <c r="G89" s="355"/>
      <c r="H89" s="355"/>
      <c r="I89" s="355"/>
      <c r="J89" s="355"/>
      <c r="K89" s="355"/>
      <c r="L89" s="355"/>
      <c r="M89" s="66"/>
      <c r="N89" s="66"/>
      <c r="O89" s="66"/>
      <c r="P89" s="66"/>
      <c r="Q89" s="66"/>
    </row>
    <row r="90" spans="1:17">
      <c r="A90" s="355"/>
      <c r="B90" s="355"/>
      <c r="C90" s="355"/>
      <c r="D90" s="355"/>
      <c r="E90" s="355"/>
      <c r="F90" s="355"/>
      <c r="G90" s="355"/>
      <c r="H90" s="355"/>
      <c r="I90" s="355"/>
      <c r="J90" s="355"/>
      <c r="K90" s="355"/>
      <c r="L90" s="355"/>
      <c r="M90" s="66"/>
      <c r="N90" s="66"/>
      <c r="O90" s="66"/>
      <c r="P90" s="66"/>
      <c r="Q90" s="66"/>
    </row>
    <row r="91" spans="1:17">
      <c r="A91" s="355"/>
      <c r="B91" s="355"/>
      <c r="C91" s="355"/>
      <c r="D91" s="355"/>
      <c r="E91" s="355"/>
      <c r="F91" s="355"/>
      <c r="G91" s="355"/>
      <c r="H91" s="355"/>
      <c r="I91" s="355"/>
      <c r="J91" s="355"/>
      <c r="K91" s="355"/>
      <c r="L91" s="355"/>
      <c r="M91" s="66"/>
      <c r="N91" s="66"/>
      <c r="O91" s="66"/>
      <c r="P91" s="66"/>
      <c r="Q91" s="66"/>
    </row>
    <row r="92" spans="1:17">
      <c r="A92" s="355"/>
      <c r="B92" s="355"/>
      <c r="C92" s="355"/>
      <c r="D92" s="355"/>
      <c r="E92" s="355"/>
      <c r="F92" s="355"/>
      <c r="G92" s="355"/>
      <c r="H92" s="355"/>
      <c r="I92" s="355"/>
      <c r="J92" s="355"/>
      <c r="K92" s="355"/>
      <c r="L92" s="355"/>
      <c r="M92" s="66"/>
      <c r="N92" s="66"/>
      <c r="O92" s="66"/>
      <c r="P92" s="66"/>
      <c r="Q92" s="66"/>
    </row>
    <row r="93" spans="1:17">
      <c r="A93" s="355"/>
      <c r="B93" s="355"/>
      <c r="C93" s="355"/>
      <c r="D93" s="355"/>
      <c r="E93" s="355"/>
      <c r="F93" s="355"/>
      <c r="G93" s="355"/>
      <c r="H93" s="355"/>
      <c r="I93" s="355"/>
      <c r="J93" s="355"/>
      <c r="K93" s="355"/>
      <c r="L93" s="355"/>
      <c r="M93" s="66"/>
      <c r="N93" s="66"/>
      <c r="O93" s="66"/>
      <c r="P93" s="66"/>
      <c r="Q93" s="66"/>
    </row>
    <row r="94" spans="1:17">
      <c r="A94" s="355"/>
      <c r="B94" s="355"/>
      <c r="C94" s="355"/>
      <c r="D94" s="355"/>
      <c r="E94" s="355"/>
      <c r="F94" s="355"/>
      <c r="G94" s="355"/>
      <c r="H94" s="355"/>
      <c r="I94" s="355"/>
      <c r="J94" s="355"/>
      <c r="K94" s="355"/>
      <c r="L94" s="355"/>
      <c r="M94" s="66"/>
      <c r="N94" s="66"/>
      <c r="O94" s="66"/>
      <c r="P94" s="66"/>
      <c r="Q94" s="66"/>
    </row>
    <row r="95" spans="1:17">
      <c r="A95" s="355"/>
      <c r="B95" s="355"/>
      <c r="C95" s="355"/>
      <c r="D95" s="355"/>
      <c r="E95" s="355"/>
      <c r="F95" s="355"/>
      <c r="G95" s="355"/>
      <c r="H95" s="355"/>
      <c r="I95" s="355"/>
      <c r="J95" s="355"/>
      <c r="K95" s="355"/>
      <c r="L95" s="355"/>
      <c r="M95" s="66"/>
      <c r="N95" s="66"/>
      <c r="O95" s="66"/>
      <c r="P95" s="66"/>
      <c r="Q95" s="66"/>
    </row>
    <row r="96" spans="1:17">
      <c r="A96" s="355"/>
      <c r="B96" s="355"/>
      <c r="C96" s="355"/>
      <c r="D96" s="355"/>
      <c r="E96" s="355"/>
      <c r="F96" s="355"/>
      <c r="G96" s="355"/>
      <c r="H96" s="355"/>
      <c r="I96" s="355"/>
      <c r="J96" s="355"/>
      <c r="K96" s="355"/>
      <c r="L96" s="355"/>
      <c r="M96" s="66"/>
      <c r="N96" s="66"/>
      <c r="O96" s="66"/>
      <c r="P96" s="66"/>
      <c r="Q96" s="66"/>
    </row>
    <row r="97" spans="1:17">
      <c r="A97" s="355"/>
      <c r="B97" s="355"/>
      <c r="C97" s="355"/>
      <c r="D97" s="355"/>
      <c r="E97" s="355"/>
      <c r="F97" s="355"/>
      <c r="G97" s="355"/>
      <c r="H97" s="355"/>
      <c r="I97" s="355"/>
      <c r="J97" s="355"/>
      <c r="K97" s="355"/>
      <c r="L97" s="355"/>
      <c r="M97" s="66"/>
      <c r="N97" s="66"/>
      <c r="O97" s="66"/>
      <c r="P97" s="66"/>
      <c r="Q97" s="66"/>
    </row>
    <row r="98" spans="1:17">
      <c r="A98" s="355"/>
      <c r="B98" s="355"/>
      <c r="C98" s="355"/>
      <c r="D98" s="355"/>
      <c r="E98" s="355"/>
      <c r="F98" s="355"/>
      <c r="G98" s="355"/>
      <c r="H98" s="355"/>
      <c r="I98" s="355"/>
      <c r="J98" s="355"/>
      <c r="K98" s="355"/>
      <c r="L98" s="355"/>
      <c r="M98" s="66"/>
      <c r="N98" s="66"/>
      <c r="O98" s="66"/>
      <c r="P98" s="66"/>
      <c r="Q98" s="66"/>
    </row>
    <row r="99" spans="1:17">
      <c r="A99" s="355"/>
      <c r="B99" s="355"/>
      <c r="C99" s="355"/>
      <c r="D99" s="355"/>
      <c r="E99" s="355"/>
      <c r="F99" s="355"/>
      <c r="G99" s="355"/>
      <c r="H99" s="355"/>
      <c r="I99" s="355"/>
      <c r="J99" s="355"/>
      <c r="K99" s="355"/>
      <c r="L99" s="355"/>
      <c r="M99" s="66"/>
      <c r="N99" s="66"/>
      <c r="O99" s="66"/>
      <c r="P99" s="66"/>
      <c r="Q99" s="66"/>
    </row>
    <row r="100" spans="1:17">
      <c r="A100" s="355"/>
      <c r="B100" s="355"/>
      <c r="C100" s="355"/>
      <c r="D100" s="355"/>
      <c r="E100" s="355"/>
      <c r="F100" s="355"/>
      <c r="G100" s="355"/>
      <c r="H100" s="355"/>
      <c r="I100" s="355"/>
      <c r="J100" s="355"/>
      <c r="K100" s="355"/>
      <c r="L100" s="355"/>
      <c r="M100" s="66"/>
      <c r="N100" s="66"/>
      <c r="O100" s="66"/>
      <c r="P100" s="66"/>
      <c r="Q100" s="66"/>
    </row>
    <row r="101" spans="1:17">
      <c r="A101" s="66"/>
      <c r="B101" s="66"/>
      <c r="C101" s="66"/>
      <c r="D101" s="66"/>
      <c r="E101" s="66"/>
      <c r="F101" s="66"/>
      <c r="G101" s="66"/>
      <c r="H101" s="66"/>
      <c r="I101" s="66"/>
      <c r="J101" s="66"/>
      <c r="K101" s="66"/>
      <c r="L101" s="66"/>
      <c r="M101" s="66"/>
      <c r="N101" s="66"/>
      <c r="O101" s="66"/>
      <c r="P101" s="66"/>
      <c r="Q101" s="66"/>
    </row>
    <row r="102" spans="1:17">
      <c r="A102" s="66"/>
      <c r="B102" s="66"/>
      <c r="C102" s="66"/>
      <c r="D102" s="66"/>
      <c r="E102" s="66"/>
      <c r="F102" s="66"/>
      <c r="G102" s="66"/>
      <c r="H102" s="66"/>
      <c r="I102" s="66"/>
      <c r="J102" s="66"/>
      <c r="K102" s="66"/>
      <c r="L102" s="66"/>
      <c r="M102" s="66"/>
      <c r="N102" s="66"/>
      <c r="O102" s="66"/>
      <c r="P102" s="66"/>
      <c r="Q102" s="66"/>
    </row>
    <row r="103" spans="1:17">
      <c r="A103" s="66"/>
      <c r="B103" s="66"/>
      <c r="C103" s="66"/>
      <c r="D103" s="66"/>
      <c r="E103" s="66"/>
      <c r="F103" s="66"/>
      <c r="G103" s="66"/>
      <c r="H103" s="66"/>
      <c r="I103" s="66"/>
      <c r="J103" s="66"/>
      <c r="K103" s="66"/>
      <c r="L103" s="66"/>
      <c r="M103" s="66"/>
      <c r="N103" s="66"/>
      <c r="O103" s="66"/>
      <c r="P103" s="66"/>
      <c r="Q103" s="66"/>
    </row>
    <row r="104" spans="1:17">
      <c r="A104" s="66"/>
      <c r="B104" s="66"/>
      <c r="C104" s="66"/>
      <c r="D104" s="66"/>
      <c r="E104" s="66"/>
      <c r="F104" s="66"/>
      <c r="G104" s="66"/>
      <c r="H104" s="66"/>
      <c r="I104" s="66"/>
      <c r="J104" s="66"/>
      <c r="K104" s="66"/>
      <c r="L104" s="66"/>
      <c r="M104" s="66"/>
      <c r="N104" s="66"/>
      <c r="O104" s="66"/>
      <c r="P104" s="66"/>
      <c r="Q104" s="66"/>
    </row>
    <row r="105" spans="1:17">
      <c r="A105" s="66"/>
      <c r="B105" s="66"/>
      <c r="C105" s="66"/>
      <c r="D105" s="66"/>
      <c r="E105" s="66"/>
      <c r="F105" s="66"/>
      <c r="G105" s="66"/>
      <c r="H105" s="66"/>
      <c r="I105" s="66"/>
      <c r="J105" s="66"/>
      <c r="K105" s="66"/>
      <c r="L105" s="66"/>
      <c r="M105" s="66"/>
      <c r="N105" s="66"/>
      <c r="O105" s="66"/>
      <c r="P105" s="66"/>
      <c r="Q105" s="66"/>
    </row>
  </sheetData>
  <sheetProtection algorithmName="SHA-512" hashValue="/2/gLlslz50Xa1jy0ckACVJc/t475qilECvxFakBvJUdLnl0LE9VvVoCa6GYPNUmJ3CXieGYtSOj2KzeqLWPQA==" saltValue="sqjpJdEGHRNvym1LwRWTEQ==" spinCount="100000" sheet="1" objects="1" scenarios="1"/>
  <mergeCells count="1">
    <mergeCell ref="A1:L100"/>
  </mergeCells>
  <printOptions horizontalCentered="1"/>
  <pageMargins left="0.23622047244094491" right="0.23622047244094491" top="0.23622047244094491" bottom="0.23622047244094491" header="0.31496062992125984" footer="0.31496062992125984"/>
  <pageSetup paperSize="9"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49C9-E405-4B42-BC87-161E501A113B}">
  <sheetPr>
    <tabColor rgb="FF042682"/>
    <pageSetUpPr fitToPage="1"/>
  </sheetPr>
  <dimension ref="A1:AA48"/>
  <sheetViews>
    <sheetView view="pageBreakPreview" zoomScale="90" zoomScaleNormal="100" zoomScaleSheetLayoutView="90" workbookViewId="0">
      <pane ySplit="6" topLeftCell="A17" activePane="bottomLeft" state="frozen"/>
      <selection activeCell="E30" sqref="E30:G31"/>
      <selection pane="bottomLeft" activeCell="M28" sqref="M28"/>
    </sheetView>
  </sheetViews>
  <sheetFormatPr defaultColWidth="9.109375" defaultRowHeight="13.8"/>
  <cols>
    <col min="1" max="1" width="1.6640625" style="1" customWidth="1"/>
    <col min="2" max="2" width="0.6640625" style="1" customWidth="1"/>
    <col min="3" max="3" width="21.109375" style="1" customWidth="1"/>
    <col min="4" max="4" width="1.6640625" style="1" customWidth="1"/>
    <col min="5" max="5" width="54.44140625" style="1" customWidth="1"/>
    <col min="6" max="6" width="1.33203125" style="1" customWidth="1"/>
    <col min="7" max="7" width="1.109375" style="1" customWidth="1"/>
    <col min="8" max="8" width="1.6640625" style="1" customWidth="1"/>
    <col min="9" max="9" width="27.44140625" style="1" customWidth="1"/>
    <col min="10" max="10" width="1.6640625" style="1" customWidth="1"/>
    <col min="11" max="11" width="6.6640625" style="9" customWidth="1"/>
    <col min="12" max="12" width="10.33203125" style="10" bestFit="1" customWidth="1"/>
    <col min="13" max="13" width="11.44140625" style="10" customWidth="1"/>
    <col min="14" max="14" width="0.6640625" style="1" customWidth="1"/>
    <col min="15" max="15" width="1.6640625" style="1" customWidth="1"/>
    <col min="16" max="16384" width="9.109375" style="1"/>
  </cols>
  <sheetData>
    <row r="1" spans="1:27" ht="100.2" customHeight="1">
      <c r="A1" s="207"/>
      <c r="B1" s="207"/>
      <c r="C1" s="207"/>
      <c r="D1" s="207"/>
      <c r="E1" s="207"/>
      <c r="F1" s="207"/>
      <c r="G1" s="207"/>
      <c r="H1" s="207"/>
      <c r="I1" s="207"/>
      <c r="J1" s="209"/>
      <c r="K1" s="209"/>
      <c r="L1" s="209"/>
      <c r="M1" s="209"/>
      <c r="N1" s="209"/>
      <c r="O1" s="209"/>
    </row>
    <row r="2" spans="1:27" s="5" customFormat="1" ht="15.45" customHeight="1">
      <c r="A2" s="16"/>
      <c r="B2" s="16"/>
      <c r="C2" s="202" t="s">
        <v>87</v>
      </c>
      <c r="D2" s="16"/>
      <c r="E2" s="117" t="s">
        <v>30</v>
      </c>
      <c r="F2" s="122"/>
      <c r="G2" s="122"/>
      <c r="H2" s="122"/>
      <c r="I2" s="117" t="s">
        <v>31</v>
      </c>
      <c r="J2" s="16"/>
      <c r="K2" s="39"/>
      <c r="L2" s="40"/>
      <c r="M2" s="40"/>
      <c r="N2" s="16"/>
      <c r="O2" s="16"/>
    </row>
    <row r="3" spans="1:27" ht="15.45" customHeight="1">
      <c r="A3" s="17"/>
      <c r="B3" s="17"/>
      <c r="C3" s="202"/>
      <c r="D3" s="17"/>
      <c r="E3" s="178">
        <f>Summary!K4</f>
        <v>0</v>
      </c>
      <c r="F3" s="17"/>
      <c r="G3" s="17"/>
      <c r="H3" s="17"/>
      <c r="I3" s="180">
        <f>Summary!K6</f>
        <v>0</v>
      </c>
      <c r="J3" s="17"/>
      <c r="K3" s="356"/>
      <c r="L3" s="356"/>
      <c r="M3" s="356"/>
      <c r="N3" s="17"/>
      <c r="O3" s="17"/>
    </row>
    <row r="4" spans="1:27" ht="10.199999999999999" customHeight="1">
      <c r="A4" s="17"/>
      <c r="B4" s="17"/>
      <c r="C4" s="17"/>
      <c r="D4" s="17"/>
      <c r="E4" s="17"/>
      <c r="F4" s="17"/>
      <c r="G4" s="17"/>
      <c r="H4" s="17"/>
      <c r="I4" s="17"/>
      <c r="J4" s="17"/>
      <c r="K4" s="28"/>
      <c r="L4" s="30"/>
      <c r="M4" s="30"/>
      <c r="N4" s="17"/>
      <c r="O4" s="17"/>
    </row>
    <row r="5" spans="1:27" s="17" customFormat="1" ht="30" customHeight="1">
      <c r="C5" s="202" t="s">
        <v>394</v>
      </c>
      <c r="D5" s="202"/>
      <c r="E5" s="202"/>
      <c r="F5" s="202"/>
      <c r="G5" s="202"/>
      <c r="H5" s="202"/>
      <c r="I5" s="202"/>
      <c r="J5" s="202"/>
      <c r="K5" s="202"/>
      <c r="L5" s="202"/>
      <c r="M5" s="202"/>
      <c r="N5" s="59"/>
      <c r="O5" s="23"/>
      <c r="P5" s="13"/>
      <c r="Q5" s="13"/>
      <c r="R5" s="13"/>
      <c r="S5" s="13"/>
      <c r="T5" s="13"/>
      <c r="U5" s="13"/>
      <c r="V5" s="13"/>
      <c r="W5" s="13"/>
      <c r="X5" s="13"/>
      <c r="Y5" s="13"/>
      <c r="Z5" s="13"/>
      <c r="AA5" s="13"/>
    </row>
    <row r="6" spans="1:27" s="8" customFormat="1" ht="21.45" customHeight="1">
      <c r="A6" s="27"/>
      <c r="B6" s="27"/>
      <c r="C6" s="357" t="s">
        <v>48</v>
      </c>
      <c r="D6" s="357"/>
      <c r="E6" s="358" t="s">
        <v>49</v>
      </c>
      <c r="F6" s="358"/>
      <c r="G6" s="358"/>
      <c r="H6" s="358"/>
      <c r="I6" s="358" t="s">
        <v>291</v>
      </c>
      <c r="J6" s="358"/>
      <c r="K6" s="186" t="s">
        <v>51</v>
      </c>
      <c r="L6" s="187" t="s">
        <v>52</v>
      </c>
      <c r="M6" s="188" t="s">
        <v>53</v>
      </c>
      <c r="N6" s="27"/>
      <c r="O6" s="27"/>
    </row>
    <row r="7" spans="1:27" s="8" customFormat="1" ht="19.8" customHeight="1">
      <c r="A7" s="27"/>
      <c r="B7" s="27"/>
      <c r="C7" s="359" t="s">
        <v>88</v>
      </c>
      <c r="D7" s="359"/>
      <c r="E7" s="359"/>
      <c r="F7" s="359"/>
      <c r="G7" s="359"/>
      <c r="H7" s="359"/>
      <c r="I7" s="359"/>
      <c r="J7" s="359"/>
      <c r="K7" s="359"/>
      <c r="L7" s="359"/>
      <c r="M7" s="359"/>
      <c r="N7" s="27"/>
      <c r="O7" s="27"/>
    </row>
    <row r="8" spans="1:27" s="13" customFormat="1" ht="16.8" customHeight="1">
      <c r="A8" s="17"/>
      <c r="B8" s="17"/>
      <c r="C8" s="325" t="s">
        <v>446</v>
      </c>
      <c r="D8" s="325"/>
      <c r="E8" s="309" t="s">
        <v>296</v>
      </c>
      <c r="F8" s="309"/>
      <c r="G8" s="309"/>
      <c r="H8" s="309"/>
      <c r="I8" s="306" t="s">
        <v>89</v>
      </c>
      <c r="J8" s="306"/>
      <c r="K8" s="94"/>
      <c r="L8" s="100">
        <v>2125</v>
      </c>
      <c r="M8" s="100">
        <f t="shared" ref="M8:M13" si="0">K8*L8</f>
        <v>0</v>
      </c>
      <c r="N8" s="17"/>
      <c r="O8" s="17"/>
    </row>
    <row r="9" spans="1:27" s="13" customFormat="1" ht="16.8" customHeight="1">
      <c r="A9" s="17"/>
      <c r="B9" s="17"/>
      <c r="C9" s="325" t="s">
        <v>447</v>
      </c>
      <c r="D9" s="325"/>
      <c r="E9" s="309" t="s">
        <v>94</v>
      </c>
      <c r="F9" s="309"/>
      <c r="G9" s="309"/>
      <c r="H9" s="309"/>
      <c r="I9" s="306" t="s">
        <v>91</v>
      </c>
      <c r="J9" s="306"/>
      <c r="K9" s="94"/>
      <c r="L9" s="100">
        <v>1965</v>
      </c>
      <c r="M9" s="100">
        <f>K9*L9</f>
        <v>0</v>
      </c>
      <c r="N9" s="17"/>
      <c r="O9" s="17"/>
    </row>
    <row r="10" spans="1:27" s="13" customFormat="1" ht="16.8" customHeight="1">
      <c r="A10" s="17"/>
      <c r="B10" s="17"/>
      <c r="C10" s="325" t="s">
        <v>448</v>
      </c>
      <c r="D10" s="325"/>
      <c r="E10" s="309" t="s">
        <v>90</v>
      </c>
      <c r="F10" s="309"/>
      <c r="G10" s="309"/>
      <c r="H10" s="309"/>
      <c r="I10" s="306" t="s">
        <v>297</v>
      </c>
      <c r="J10" s="306"/>
      <c r="K10" s="94"/>
      <c r="L10" s="100">
        <v>3025</v>
      </c>
      <c r="M10" s="100">
        <f t="shared" si="0"/>
        <v>0</v>
      </c>
      <c r="N10" s="17"/>
      <c r="O10" s="17"/>
    </row>
    <row r="11" spans="1:27" s="13" customFormat="1" ht="16.8" customHeight="1">
      <c r="A11" s="17"/>
      <c r="B11" s="17"/>
      <c r="C11" s="325" t="s">
        <v>450</v>
      </c>
      <c r="D11" s="325"/>
      <c r="E11" s="309" t="s">
        <v>398</v>
      </c>
      <c r="F11" s="309"/>
      <c r="G11" s="309"/>
      <c r="H11" s="309"/>
      <c r="I11" s="306" t="s">
        <v>91</v>
      </c>
      <c r="J11" s="306"/>
      <c r="K11" s="94"/>
      <c r="L11" s="100">
        <v>1125</v>
      </c>
      <c r="M11" s="100">
        <f t="shared" si="0"/>
        <v>0</v>
      </c>
      <c r="N11" s="17"/>
      <c r="O11" s="17"/>
    </row>
    <row r="12" spans="1:27" s="13" customFormat="1" ht="16.8" customHeight="1">
      <c r="A12" s="17"/>
      <c r="B12" s="17"/>
      <c r="C12" s="325" t="s">
        <v>449</v>
      </c>
      <c r="D12" s="325"/>
      <c r="E12" s="309" t="s">
        <v>95</v>
      </c>
      <c r="F12" s="309"/>
      <c r="G12" s="309"/>
      <c r="H12" s="309"/>
      <c r="I12" s="306" t="s">
        <v>91</v>
      </c>
      <c r="J12" s="306"/>
      <c r="K12" s="94"/>
      <c r="L12" s="100">
        <v>1460</v>
      </c>
      <c r="M12" s="100">
        <f>K12*L12</f>
        <v>0</v>
      </c>
      <c r="N12" s="17"/>
      <c r="O12" s="17"/>
    </row>
    <row r="13" spans="1:27" s="13" customFormat="1" ht="16.8" customHeight="1">
      <c r="A13" s="17"/>
      <c r="B13" s="17"/>
      <c r="C13" s="325" t="s">
        <v>587</v>
      </c>
      <c r="D13" s="325"/>
      <c r="E13" s="309" t="s">
        <v>92</v>
      </c>
      <c r="F13" s="309"/>
      <c r="G13" s="309"/>
      <c r="H13" s="309"/>
      <c r="I13" s="306" t="s">
        <v>93</v>
      </c>
      <c r="J13" s="306"/>
      <c r="K13" s="94"/>
      <c r="L13" s="100">
        <v>1295</v>
      </c>
      <c r="M13" s="100">
        <f t="shared" si="0"/>
        <v>0</v>
      </c>
      <c r="N13" s="17"/>
      <c r="O13" s="17"/>
    </row>
    <row r="14" spans="1:27" s="8" customFormat="1" ht="19.8" customHeight="1">
      <c r="A14" s="27"/>
      <c r="B14" s="27"/>
      <c r="C14" s="359" t="s">
        <v>326</v>
      </c>
      <c r="D14" s="359"/>
      <c r="E14" s="359"/>
      <c r="F14" s="359"/>
      <c r="G14" s="359"/>
      <c r="H14" s="359"/>
      <c r="I14" s="359"/>
      <c r="J14" s="359"/>
      <c r="K14" s="360"/>
      <c r="L14" s="361"/>
      <c r="M14" s="359"/>
      <c r="N14" s="27"/>
      <c r="O14" s="27"/>
    </row>
    <row r="15" spans="1:27" ht="16.8" customHeight="1">
      <c r="A15" s="17"/>
      <c r="B15" s="17"/>
      <c r="C15" s="325" t="s">
        <v>451</v>
      </c>
      <c r="D15" s="325"/>
      <c r="E15" s="309" t="s">
        <v>96</v>
      </c>
      <c r="F15" s="309"/>
      <c r="G15" s="309"/>
      <c r="H15" s="309"/>
      <c r="I15" s="306" t="s">
        <v>294</v>
      </c>
      <c r="J15" s="306"/>
      <c r="K15" s="94"/>
      <c r="L15" s="100">
        <v>320</v>
      </c>
      <c r="M15" s="100">
        <f t="shared" ref="M15:M19" si="1">K15*L15</f>
        <v>0</v>
      </c>
      <c r="N15" s="17"/>
      <c r="O15" s="17"/>
    </row>
    <row r="16" spans="1:27" ht="16.8" customHeight="1">
      <c r="A16" s="17"/>
      <c r="B16" s="17"/>
      <c r="C16" s="305" t="s">
        <v>452</v>
      </c>
      <c r="D16" s="305"/>
      <c r="E16" s="306" t="s">
        <v>395</v>
      </c>
      <c r="F16" s="306"/>
      <c r="G16" s="306"/>
      <c r="H16" s="306"/>
      <c r="I16" s="306" t="s">
        <v>294</v>
      </c>
      <c r="J16" s="306"/>
      <c r="K16" s="94"/>
      <c r="L16" s="100">
        <v>635</v>
      </c>
      <c r="M16" s="100">
        <f t="shared" si="1"/>
        <v>0</v>
      </c>
      <c r="N16" s="17"/>
      <c r="O16" s="17"/>
    </row>
    <row r="17" spans="1:27" ht="16.8" customHeight="1">
      <c r="A17" s="17"/>
      <c r="B17" s="17"/>
      <c r="C17" s="325" t="s">
        <v>453</v>
      </c>
      <c r="D17" s="325"/>
      <c r="E17" s="309" t="s">
        <v>97</v>
      </c>
      <c r="F17" s="309"/>
      <c r="G17" s="309"/>
      <c r="H17" s="309"/>
      <c r="I17" s="306" t="s">
        <v>98</v>
      </c>
      <c r="J17" s="306"/>
      <c r="K17" s="94"/>
      <c r="L17" s="100">
        <v>1480</v>
      </c>
      <c r="M17" s="100">
        <f t="shared" si="1"/>
        <v>0</v>
      </c>
      <c r="N17" s="17"/>
      <c r="O17" s="17"/>
    </row>
    <row r="18" spans="1:27" ht="16.8" customHeight="1">
      <c r="A18" s="17"/>
      <c r="B18" s="17"/>
      <c r="C18" s="325" t="s">
        <v>588</v>
      </c>
      <c r="D18" s="325"/>
      <c r="E18" s="309" t="s">
        <v>99</v>
      </c>
      <c r="F18" s="309"/>
      <c r="G18" s="309"/>
      <c r="H18" s="309"/>
      <c r="I18" s="306" t="s">
        <v>295</v>
      </c>
      <c r="J18" s="306"/>
      <c r="K18" s="94"/>
      <c r="L18" s="100">
        <v>480</v>
      </c>
      <c r="M18" s="100">
        <f t="shared" si="1"/>
        <v>0</v>
      </c>
      <c r="N18" s="17"/>
      <c r="O18" s="17"/>
    </row>
    <row r="19" spans="1:27" ht="16.8" customHeight="1">
      <c r="A19" s="17"/>
      <c r="B19" s="17"/>
      <c r="C19" s="325" t="s">
        <v>589</v>
      </c>
      <c r="D19" s="325"/>
      <c r="E19" s="362" t="s">
        <v>100</v>
      </c>
      <c r="F19" s="362"/>
      <c r="G19" s="362"/>
      <c r="H19" s="362"/>
      <c r="I19" s="306" t="s">
        <v>101</v>
      </c>
      <c r="J19" s="306"/>
      <c r="K19" s="94"/>
      <c r="L19" s="100">
        <v>40</v>
      </c>
      <c r="M19" s="100">
        <f t="shared" si="1"/>
        <v>0</v>
      </c>
      <c r="N19" s="17"/>
      <c r="O19" s="17"/>
    </row>
    <row r="20" spans="1:27" ht="19.8" customHeight="1">
      <c r="A20" s="17"/>
      <c r="B20" s="17"/>
      <c r="C20" s="359" t="s">
        <v>102</v>
      </c>
      <c r="D20" s="359"/>
      <c r="E20" s="359"/>
      <c r="F20" s="359"/>
      <c r="G20" s="359"/>
      <c r="H20" s="359"/>
      <c r="I20" s="359"/>
      <c r="J20" s="359"/>
      <c r="K20" s="360"/>
      <c r="L20" s="361"/>
      <c r="M20" s="359"/>
      <c r="N20" s="17"/>
      <c r="O20" s="17"/>
    </row>
    <row r="21" spans="1:27" ht="16.8" customHeight="1">
      <c r="A21" s="17"/>
      <c r="B21" s="17"/>
      <c r="C21" s="305" t="s">
        <v>590</v>
      </c>
      <c r="D21" s="305"/>
      <c r="E21" s="309" t="s">
        <v>103</v>
      </c>
      <c r="F21" s="309"/>
      <c r="G21" s="309"/>
      <c r="H21" s="309"/>
      <c r="I21" s="306" t="s">
        <v>104</v>
      </c>
      <c r="J21" s="306"/>
      <c r="K21" s="94"/>
      <c r="L21" s="100">
        <v>400</v>
      </c>
      <c r="M21" s="100">
        <f>K21*L21</f>
        <v>0</v>
      </c>
      <c r="N21" s="17"/>
      <c r="O21" s="17"/>
    </row>
    <row r="22" spans="1:27" ht="16.8" customHeight="1">
      <c r="A22" s="17"/>
      <c r="B22" s="17"/>
      <c r="C22" s="305" t="s">
        <v>454</v>
      </c>
      <c r="D22" s="305"/>
      <c r="E22" s="309" t="s">
        <v>396</v>
      </c>
      <c r="F22" s="309"/>
      <c r="G22" s="309"/>
      <c r="H22" s="309"/>
      <c r="I22" s="306" t="s">
        <v>91</v>
      </c>
      <c r="J22" s="306"/>
      <c r="K22" s="94"/>
      <c r="L22" s="100">
        <v>1230</v>
      </c>
      <c r="M22" s="100">
        <f>K22*L22</f>
        <v>0</v>
      </c>
      <c r="N22" s="17"/>
      <c r="O22" s="17"/>
    </row>
    <row r="23" spans="1:27" ht="16.8" customHeight="1">
      <c r="A23" s="17"/>
      <c r="B23" s="17"/>
      <c r="C23" s="305" t="s">
        <v>455</v>
      </c>
      <c r="D23" s="305"/>
      <c r="E23" s="309" t="s">
        <v>397</v>
      </c>
      <c r="F23" s="309"/>
      <c r="G23" s="309"/>
      <c r="H23" s="309"/>
      <c r="I23" s="306" t="s">
        <v>293</v>
      </c>
      <c r="J23" s="306"/>
      <c r="K23" s="94"/>
      <c r="L23" s="100">
        <v>2330</v>
      </c>
      <c r="M23" s="100">
        <f>K23*L23</f>
        <v>0</v>
      </c>
      <c r="N23" s="17"/>
      <c r="O23" s="17"/>
    </row>
    <row r="24" spans="1:27" s="8" customFormat="1" ht="19.8" customHeight="1">
      <c r="A24" s="27"/>
      <c r="B24" s="27"/>
      <c r="C24" s="359" t="s">
        <v>105</v>
      </c>
      <c r="D24" s="359"/>
      <c r="E24" s="359"/>
      <c r="F24" s="359"/>
      <c r="G24" s="359"/>
      <c r="H24" s="359"/>
      <c r="I24" s="359"/>
      <c r="J24" s="359"/>
      <c r="K24" s="360"/>
      <c r="L24" s="361"/>
      <c r="M24" s="359"/>
      <c r="N24" s="27"/>
      <c r="O24" s="27"/>
    </row>
    <row r="25" spans="1:27" ht="16.8" customHeight="1">
      <c r="A25" s="17"/>
      <c r="B25" s="17"/>
      <c r="C25" s="305" t="s">
        <v>456</v>
      </c>
      <c r="D25" s="305"/>
      <c r="E25" s="306" t="s">
        <v>106</v>
      </c>
      <c r="F25" s="306"/>
      <c r="G25" s="306"/>
      <c r="H25" s="306"/>
      <c r="I25" s="306" t="s">
        <v>91</v>
      </c>
      <c r="J25" s="306"/>
      <c r="K25" s="94"/>
      <c r="L25" s="100">
        <v>2670</v>
      </c>
      <c r="M25" s="100">
        <f>K25*L25</f>
        <v>0</v>
      </c>
      <c r="N25" s="17"/>
      <c r="O25" s="17"/>
    </row>
    <row r="26" spans="1:27" ht="16.8" customHeight="1">
      <c r="A26" s="17"/>
      <c r="B26" s="17"/>
      <c r="C26" s="305" t="s">
        <v>457</v>
      </c>
      <c r="D26" s="305"/>
      <c r="E26" s="306" t="s">
        <v>107</v>
      </c>
      <c r="F26" s="306"/>
      <c r="G26" s="306"/>
      <c r="H26" s="306"/>
      <c r="I26" s="164" t="s">
        <v>292</v>
      </c>
      <c r="J26" s="163"/>
      <c r="K26" s="94"/>
      <c r="L26" s="100">
        <v>3240</v>
      </c>
      <c r="M26" s="100">
        <f>K26*L26</f>
        <v>0</v>
      </c>
      <c r="N26" s="17"/>
      <c r="O26" s="17"/>
    </row>
    <row r="27" spans="1:27" s="17" customFormat="1" ht="25.2" customHeight="1">
      <c r="C27" s="315"/>
      <c r="D27" s="315"/>
      <c r="E27" s="315"/>
      <c r="F27" s="315"/>
      <c r="G27" s="315"/>
      <c r="H27" s="315"/>
      <c r="I27" s="315"/>
      <c r="J27" s="58"/>
      <c r="K27" s="310" t="s">
        <v>58</v>
      </c>
      <c r="L27" s="310"/>
      <c r="M27" s="120">
        <f>SUM(M8:M26)</f>
        <v>0</v>
      </c>
      <c r="P27" s="13"/>
      <c r="Q27" s="13"/>
      <c r="R27" s="13"/>
      <c r="S27" s="13"/>
      <c r="T27" s="13"/>
      <c r="U27" s="13"/>
      <c r="V27" s="13"/>
      <c r="W27" s="13"/>
      <c r="X27" s="13"/>
      <c r="Y27" s="13"/>
      <c r="Z27" s="13"/>
      <c r="AA27" s="13"/>
    </row>
    <row r="28" spans="1:27" s="17" customFormat="1" ht="25.2" customHeight="1">
      <c r="C28" s="88"/>
      <c r="D28" s="88"/>
      <c r="E28" s="88"/>
      <c r="F28" s="88"/>
      <c r="G28" s="88"/>
      <c r="H28" s="88"/>
      <c r="I28" s="88"/>
      <c r="J28" s="58"/>
      <c r="K28" s="310" t="s">
        <v>28</v>
      </c>
      <c r="L28" s="310"/>
      <c r="M28" s="119">
        <f>M27*15%</f>
        <v>0</v>
      </c>
      <c r="P28" s="13"/>
      <c r="Q28" s="13"/>
      <c r="R28" s="13"/>
      <c r="S28" s="13"/>
      <c r="T28" s="13"/>
      <c r="U28" s="13"/>
      <c r="V28" s="13"/>
      <c r="W28" s="13"/>
      <c r="X28" s="13"/>
      <c r="Y28" s="13"/>
      <c r="Z28" s="13"/>
      <c r="AA28" s="13"/>
    </row>
    <row r="29" spans="1:27" s="17" customFormat="1" ht="25.2" customHeight="1" thickBot="1">
      <c r="C29" s="88"/>
      <c r="D29" s="88"/>
      <c r="E29" s="88"/>
      <c r="F29" s="88"/>
      <c r="G29" s="88"/>
      <c r="H29" s="88"/>
      <c r="I29" s="88"/>
      <c r="J29" s="58"/>
      <c r="K29" s="363" t="s">
        <v>59</v>
      </c>
      <c r="L29" s="363"/>
      <c r="M29" s="118">
        <f>M27+M28</f>
        <v>0</v>
      </c>
      <c r="P29" s="13"/>
      <c r="Q29" s="13"/>
      <c r="R29" s="13"/>
      <c r="S29" s="13"/>
      <c r="T29" s="13"/>
      <c r="U29" s="13"/>
      <c r="V29" s="13"/>
      <c r="W29" s="13"/>
      <c r="X29" s="13"/>
      <c r="Y29" s="13"/>
      <c r="Z29" s="13"/>
      <c r="AA29" s="13"/>
    </row>
    <row r="30" spans="1:27" ht="15.45" customHeight="1">
      <c r="A30" s="17"/>
      <c r="B30" s="17"/>
      <c r="C30" s="17"/>
      <c r="D30" s="17"/>
      <c r="E30" s="17"/>
      <c r="F30" s="17"/>
      <c r="G30" s="17"/>
      <c r="H30" s="17"/>
      <c r="I30" s="17"/>
      <c r="J30" s="17"/>
      <c r="K30" s="28"/>
      <c r="L30" s="30"/>
      <c r="M30" s="30"/>
      <c r="N30" s="17"/>
      <c r="O30" s="17"/>
    </row>
    <row r="31" spans="1:27" s="5" customFormat="1" ht="30" customHeight="1">
      <c r="A31" s="16"/>
      <c r="C31" s="364" t="str">
        <f>Summary!B43</f>
        <v xml:space="preserve">SUBMIT COMPLETED ORDER FORMS TO: michelle@exposolutions.co.za </v>
      </c>
      <c r="D31" s="365"/>
      <c r="E31" s="365"/>
      <c r="F31" s="365"/>
      <c r="G31" s="365"/>
      <c r="H31" s="365"/>
      <c r="I31" s="365"/>
      <c r="J31" s="365"/>
      <c r="K31" s="365"/>
      <c r="L31" s="365"/>
      <c r="M31" s="365"/>
      <c r="N31" s="366"/>
      <c r="O31" s="17"/>
      <c r="P31" s="59"/>
    </row>
    <row r="32" spans="1:27" s="5" customFormat="1" ht="8.5500000000000007" customHeight="1">
      <c r="A32" s="16"/>
      <c r="B32" s="16"/>
      <c r="C32" s="16"/>
      <c r="D32" s="16"/>
      <c r="E32" s="16"/>
      <c r="F32" s="16"/>
      <c r="G32" s="16"/>
      <c r="H32" s="16"/>
      <c r="I32" s="16"/>
      <c r="J32" s="16"/>
      <c r="K32" s="16"/>
      <c r="L32" s="18"/>
      <c r="M32" s="16"/>
      <c r="N32" s="16"/>
      <c r="O32" s="16"/>
    </row>
    <row r="33" spans="1:15" s="5" customFormat="1" ht="50.55" customHeight="1">
      <c r="A33" s="16"/>
      <c r="C33" s="216" t="s">
        <v>599</v>
      </c>
      <c r="D33" s="217"/>
      <c r="E33" s="217"/>
      <c r="F33" s="217"/>
      <c r="G33" s="217"/>
      <c r="H33" s="217"/>
      <c r="I33" s="217"/>
      <c r="J33" s="217"/>
      <c r="K33" s="217"/>
      <c r="L33" s="217"/>
      <c r="M33" s="217"/>
      <c r="N33" s="218"/>
      <c r="O33" s="16"/>
    </row>
    <row r="34" spans="1:15" s="5" customFormat="1" ht="8.5500000000000007" customHeight="1">
      <c r="A34" s="16"/>
      <c r="B34" s="16"/>
      <c r="C34" s="33"/>
      <c r="D34" s="33"/>
      <c r="E34" s="33"/>
      <c r="F34" s="33"/>
      <c r="G34" s="33"/>
      <c r="H34" s="33"/>
      <c r="I34" s="33"/>
      <c r="J34" s="33"/>
      <c r="K34" s="33"/>
      <c r="L34" s="34"/>
      <c r="M34" s="33"/>
      <c r="N34" s="16"/>
      <c r="O34" s="16"/>
    </row>
    <row r="35" spans="1:15" s="5" customFormat="1" ht="30" customHeight="1">
      <c r="A35" s="16"/>
      <c r="C35" s="272" t="str">
        <f>Summary!B45</f>
        <v>SASOG 2026   |   5-8 AUGUST 2026   |  CENTURY CITY CONFERENCE CENTRE, CAPE TOWN</v>
      </c>
      <c r="D35" s="272"/>
      <c r="E35" s="272"/>
      <c r="F35" s="272"/>
      <c r="G35" s="272"/>
      <c r="H35" s="272"/>
      <c r="I35" s="272"/>
      <c r="J35" s="272"/>
      <c r="K35" s="272"/>
      <c r="L35" s="272"/>
      <c r="M35" s="272"/>
      <c r="N35" s="272"/>
      <c r="O35" s="16"/>
    </row>
    <row r="36" spans="1:15" s="5" customFormat="1" ht="60" customHeight="1">
      <c r="A36" s="16"/>
      <c r="C36" s="69"/>
      <c r="D36" s="69"/>
      <c r="E36" s="69"/>
      <c r="F36" s="69"/>
      <c r="G36" s="69"/>
      <c r="H36" s="69"/>
      <c r="I36" s="69"/>
      <c r="J36" s="69"/>
      <c r="K36" s="69"/>
      <c r="L36" s="69"/>
      <c r="M36" s="126"/>
      <c r="N36" s="16"/>
      <c r="O36" s="16"/>
    </row>
    <row r="48" spans="1:15" ht="17.399999999999999">
      <c r="C48" s="105"/>
    </row>
  </sheetData>
  <sheetProtection algorithmName="SHA-512" hashValue="7pVeo7HWbJtGDtWVbuX4x/mzAC5pricit/XPoePBBNT0rH/029eGLuG2GuqF/5jaTm2mpyIX0Tygl1nrFRE9tg==" saltValue="+gclSAgi9jqNpya32qf5YA==" spinCount="100000" sheet="1" objects="1" scenarios="1"/>
  <protectedRanges>
    <protectedRange sqref="H1:N1" name="Range1"/>
    <protectedRange sqref="C31" name="Submission Details_1"/>
  </protectedRanges>
  <mergeCells count="66">
    <mergeCell ref="C31:N31"/>
    <mergeCell ref="C33:N33"/>
    <mergeCell ref="C35:N35"/>
    <mergeCell ref="C26:D26"/>
    <mergeCell ref="E26:H26"/>
    <mergeCell ref="C27:I27"/>
    <mergeCell ref="K27:L27"/>
    <mergeCell ref="K28:L28"/>
    <mergeCell ref="C24:M24"/>
    <mergeCell ref="C25:D25"/>
    <mergeCell ref="E25:H25"/>
    <mergeCell ref="I25:J25"/>
    <mergeCell ref="K29:L29"/>
    <mergeCell ref="C22:D22"/>
    <mergeCell ref="E22:H22"/>
    <mergeCell ref="I22:J22"/>
    <mergeCell ref="C23:D23"/>
    <mergeCell ref="E23:H23"/>
    <mergeCell ref="I23:J23"/>
    <mergeCell ref="C19:D19"/>
    <mergeCell ref="E19:H19"/>
    <mergeCell ref="I19:J19"/>
    <mergeCell ref="C20:M20"/>
    <mergeCell ref="C21:D21"/>
    <mergeCell ref="E21:H21"/>
    <mergeCell ref="I21:J21"/>
    <mergeCell ref="C17:D17"/>
    <mergeCell ref="E17:H17"/>
    <mergeCell ref="I17:J17"/>
    <mergeCell ref="C18:D18"/>
    <mergeCell ref="E18:H18"/>
    <mergeCell ref="I18:J18"/>
    <mergeCell ref="C14:M14"/>
    <mergeCell ref="C15:D15"/>
    <mergeCell ref="E15:H15"/>
    <mergeCell ref="I15:J15"/>
    <mergeCell ref="C16:D16"/>
    <mergeCell ref="E16:H16"/>
    <mergeCell ref="I16:J16"/>
    <mergeCell ref="C11:D11"/>
    <mergeCell ref="E11:H11"/>
    <mergeCell ref="I11:J11"/>
    <mergeCell ref="C13:D13"/>
    <mergeCell ref="E13:H13"/>
    <mergeCell ref="I13:J13"/>
    <mergeCell ref="C12:D12"/>
    <mergeCell ref="E12:H12"/>
    <mergeCell ref="I12:J12"/>
    <mergeCell ref="C10:D10"/>
    <mergeCell ref="E10:H10"/>
    <mergeCell ref="I10:J10"/>
    <mergeCell ref="C9:D9"/>
    <mergeCell ref="E9:H9"/>
    <mergeCell ref="I9:J9"/>
    <mergeCell ref="C6:D6"/>
    <mergeCell ref="E6:H6"/>
    <mergeCell ref="I6:J6"/>
    <mergeCell ref="C7:M7"/>
    <mergeCell ref="C8:D8"/>
    <mergeCell ref="E8:H8"/>
    <mergeCell ref="I8:J8"/>
    <mergeCell ref="A1:I1"/>
    <mergeCell ref="J1:O1"/>
    <mergeCell ref="C2:C3"/>
    <mergeCell ref="K3:M3"/>
    <mergeCell ref="C5:M5"/>
  </mergeCells>
  <pageMargins left="0.7" right="0.7" top="0.75" bottom="0.75" header="0.3" footer="0.3"/>
  <pageSetup paperSize="9" scale="6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9561E-2CF7-4918-A49F-9137FDCCC5FB}">
  <sheetPr>
    <tabColor theme="0" tint="-0.14999847407452621"/>
    <pageSetUpPr fitToPage="1"/>
  </sheetPr>
  <dimension ref="A1:Q105"/>
  <sheetViews>
    <sheetView view="pageBreakPreview" zoomScale="90" zoomScaleNormal="100" zoomScaleSheetLayoutView="90" workbookViewId="0">
      <selection activeCell="Q69" sqref="Q69"/>
    </sheetView>
  </sheetViews>
  <sheetFormatPr defaultColWidth="8.6640625" defaultRowHeight="14.4"/>
  <cols>
    <col min="1" max="14" width="8.77734375" style="38" customWidth="1"/>
    <col min="15" max="17" width="8.77734375" customWidth="1"/>
  </cols>
  <sheetData>
    <row r="1" spans="1:17">
      <c r="A1" s="355"/>
      <c r="B1" s="355"/>
      <c r="C1" s="355"/>
      <c r="D1" s="355"/>
      <c r="E1" s="355"/>
      <c r="F1" s="355"/>
      <c r="G1" s="355"/>
      <c r="H1" s="355"/>
      <c r="I1" s="355"/>
      <c r="J1" s="355"/>
      <c r="K1" s="355"/>
      <c r="L1" s="355"/>
      <c r="M1" s="66"/>
      <c r="N1" s="66"/>
      <c r="O1" s="66"/>
      <c r="P1" s="66"/>
      <c r="Q1" s="66"/>
    </row>
    <row r="2" spans="1:17">
      <c r="A2" s="355"/>
      <c r="B2" s="355"/>
      <c r="C2" s="355"/>
      <c r="D2" s="355"/>
      <c r="E2" s="355"/>
      <c r="F2" s="355"/>
      <c r="G2" s="355"/>
      <c r="H2" s="355"/>
      <c r="I2" s="355"/>
      <c r="J2" s="355"/>
      <c r="K2" s="355"/>
      <c r="L2" s="355"/>
      <c r="M2" s="66"/>
      <c r="N2" s="66"/>
      <c r="O2" s="66"/>
      <c r="P2" s="66"/>
      <c r="Q2" s="66"/>
    </row>
    <row r="3" spans="1:17">
      <c r="A3" s="355"/>
      <c r="B3" s="355"/>
      <c r="C3" s="355"/>
      <c r="D3" s="355"/>
      <c r="E3" s="355"/>
      <c r="F3" s="355"/>
      <c r="G3" s="355"/>
      <c r="H3" s="355"/>
      <c r="I3" s="355"/>
      <c r="J3" s="355"/>
      <c r="K3" s="355"/>
      <c r="L3" s="355"/>
      <c r="M3" s="66"/>
      <c r="N3" s="66"/>
      <c r="O3" s="66"/>
      <c r="P3" s="66"/>
      <c r="Q3" s="66"/>
    </row>
    <row r="4" spans="1:17">
      <c r="A4" s="355"/>
      <c r="B4" s="355"/>
      <c r="C4" s="355"/>
      <c r="D4" s="355"/>
      <c r="E4" s="355"/>
      <c r="F4" s="355"/>
      <c r="G4" s="355"/>
      <c r="H4" s="355"/>
      <c r="I4" s="355"/>
      <c r="J4" s="355"/>
      <c r="K4" s="355"/>
      <c r="L4" s="355"/>
      <c r="M4" s="66"/>
      <c r="N4" s="66"/>
      <c r="O4" s="66"/>
      <c r="P4" s="66"/>
      <c r="Q4" s="66"/>
    </row>
    <row r="5" spans="1:17">
      <c r="A5" s="355"/>
      <c r="B5" s="355"/>
      <c r="C5" s="355"/>
      <c r="D5" s="355"/>
      <c r="E5" s="355"/>
      <c r="F5" s="355"/>
      <c r="G5" s="355"/>
      <c r="H5" s="355"/>
      <c r="I5" s="355"/>
      <c r="J5" s="355"/>
      <c r="K5" s="355"/>
      <c r="L5" s="355"/>
      <c r="M5" s="66"/>
      <c r="N5" s="66"/>
      <c r="O5" s="66"/>
      <c r="P5" s="66"/>
      <c r="Q5" s="66"/>
    </row>
    <row r="6" spans="1:17">
      <c r="A6" s="355"/>
      <c r="B6" s="355"/>
      <c r="C6" s="355"/>
      <c r="D6" s="355"/>
      <c r="E6" s="355"/>
      <c r="F6" s="355"/>
      <c r="G6" s="355"/>
      <c r="H6" s="355"/>
      <c r="I6" s="355"/>
      <c r="J6" s="355"/>
      <c r="K6" s="355"/>
      <c r="L6" s="355"/>
      <c r="M6" s="66"/>
      <c r="N6" s="66"/>
      <c r="O6" s="66"/>
      <c r="P6" s="66"/>
      <c r="Q6" s="66"/>
    </row>
    <row r="7" spans="1:17">
      <c r="A7" s="355"/>
      <c r="B7" s="355"/>
      <c r="C7" s="355"/>
      <c r="D7" s="355"/>
      <c r="E7" s="355"/>
      <c r="F7" s="355"/>
      <c r="G7" s="355"/>
      <c r="H7" s="355"/>
      <c r="I7" s="355"/>
      <c r="J7" s="355"/>
      <c r="K7" s="355"/>
      <c r="L7" s="355"/>
      <c r="M7" s="66"/>
      <c r="N7" s="66"/>
      <c r="O7" s="66"/>
      <c r="P7" s="66"/>
      <c r="Q7" s="66"/>
    </row>
    <row r="8" spans="1:17">
      <c r="A8" s="355"/>
      <c r="B8" s="355"/>
      <c r="C8" s="355"/>
      <c r="D8" s="355"/>
      <c r="E8" s="355"/>
      <c r="F8" s="355"/>
      <c r="G8" s="355"/>
      <c r="H8" s="355"/>
      <c r="I8" s="355"/>
      <c r="J8" s="355"/>
      <c r="K8" s="355"/>
      <c r="L8" s="355"/>
      <c r="M8" s="66"/>
      <c r="N8" s="66"/>
      <c r="O8" s="66"/>
      <c r="P8" s="66"/>
      <c r="Q8" s="66"/>
    </row>
    <row r="9" spans="1:17">
      <c r="A9" s="355"/>
      <c r="B9" s="355"/>
      <c r="C9" s="355"/>
      <c r="D9" s="355"/>
      <c r="E9" s="355"/>
      <c r="F9" s="355"/>
      <c r="G9" s="355"/>
      <c r="H9" s="355"/>
      <c r="I9" s="355"/>
      <c r="J9" s="355"/>
      <c r="K9" s="355"/>
      <c r="L9" s="355"/>
      <c r="M9" s="66"/>
      <c r="N9" s="66"/>
      <c r="O9" s="66"/>
      <c r="P9" s="66"/>
      <c r="Q9" s="66"/>
    </row>
    <row r="10" spans="1:17">
      <c r="A10" s="355"/>
      <c r="B10" s="355"/>
      <c r="C10" s="355"/>
      <c r="D10" s="355"/>
      <c r="E10" s="355"/>
      <c r="F10" s="355"/>
      <c r="G10" s="355"/>
      <c r="H10" s="355"/>
      <c r="I10" s="355"/>
      <c r="J10" s="355"/>
      <c r="K10" s="355"/>
      <c r="L10" s="355"/>
      <c r="M10" s="66"/>
      <c r="N10" s="66"/>
      <c r="O10" s="66"/>
      <c r="P10" s="66"/>
      <c r="Q10" s="66"/>
    </row>
    <row r="11" spans="1:17">
      <c r="A11" s="355"/>
      <c r="B11" s="355"/>
      <c r="C11" s="355"/>
      <c r="D11" s="355"/>
      <c r="E11" s="355"/>
      <c r="F11" s="355"/>
      <c r="G11" s="355"/>
      <c r="H11" s="355"/>
      <c r="I11" s="355"/>
      <c r="J11" s="355"/>
      <c r="K11" s="355"/>
      <c r="L11" s="355"/>
      <c r="M11" s="66"/>
      <c r="N11" s="66"/>
      <c r="O11" s="66"/>
      <c r="P11" s="66"/>
      <c r="Q11" s="66"/>
    </row>
    <row r="12" spans="1:17">
      <c r="A12" s="355"/>
      <c r="B12" s="355"/>
      <c r="C12" s="355"/>
      <c r="D12" s="355"/>
      <c r="E12" s="355"/>
      <c r="F12" s="355"/>
      <c r="G12" s="355"/>
      <c r="H12" s="355"/>
      <c r="I12" s="355"/>
      <c r="J12" s="355"/>
      <c r="K12" s="355"/>
      <c r="L12" s="355"/>
      <c r="M12" s="66"/>
      <c r="N12" s="66"/>
      <c r="O12" s="66"/>
      <c r="P12" s="66"/>
      <c r="Q12" s="66"/>
    </row>
    <row r="13" spans="1:17">
      <c r="A13" s="355"/>
      <c r="B13" s="355"/>
      <c r="C13" s="355"/>
      <c r="D13" s="355"/>
      <c r="E13" s="355"/>
      <c r="F13" s="355"/>
      <c r="G13" s="355"/>
      <c r="H13" s="355"/>
      <c r="I13" s="355"/>
      <c r="J13" s="355"/>
      <c r="K13" s="355"/>
      <c r="L13" s="355"/>
      <c r="M13" s="66"/>
      <c r="N13" s="66"/>
      <c r="O13" s="66"/>
      <c r="P13" s="66"/>
      <c r="Q13" s="66"/>
    </row>
    <row r="14" spans="1:17">
      <c r="A14" s="355"/>
      <c r="B14" s="355"/>
      <c r="C14" s="355"/>
      <c r="D14" s="355"/>
      <c r="E14" s="355"/>
      <c r="F14" s="355"/>
      <c r="G14" s="355"/>
      <c r="H14" s="355"/>
      <c r="I14" s="355"/>
      <c r="J14" s="355"/>
      <c r="K14" s="355"/>
      <c r="L14" s="355"/>
      <c r="M14" s="66"/>
      <c r="N14" s="66"/>
      <c r="O14" s="66"/>
      <c r="P14" s="66"/>
      <c r="Q14" s="66"/>
    </row>
    <row r="15" spans="1:17">
      <c r="A15" s="355"/>
      <c r="B15" s="355"/>
      <c r="C15" s="355"/>
      <c r="D15" s="355"/>
      <c r="E15" s="355"/>
      <c r="F15" s="355"/>
      <c r="G15" s="355"/>
      <c r="H15" s="355"/>
      <c r="I15" s="355"/>
      <c r="J15" s="355"/>
      <c r="K15" s="355"/>
      <c r="L15" s="355"/>
      <c r="M15" s="66"/>
      <c r="N15" s="66"/>
      <c r="O15" s="66"/>
      <c r="P15" s="66"/>
      <c r="Q15" s="66"/>
    </row>
    <row r="16" spans="1:17">
      <c r="A16" s="355"/>
      <c r="B16" s="355"/>
      <c r="C16" s="355"/>
      <c r="D16" s="355"/>
      <c r="E16" s="355"/>
      <c r="F16" s="355"/>
      <c r="G16" s="355"/>
      <c r="H16" s="355"/>
      <c r="I16" s="355"/>
      <c r="J16" s="355"/>
      <c r="K16" s="355"/>
      <c r="L16" s="355"/>
      <c r="M16" s="66"/>
      <c r="N16" s="66"/>
      <c r="O16" s="66"/>
      <c r="P16" s="66"/>
      <c r="Q16" s="66"/>
    </row>
    <row r="17" spans="1:17">
      <c r="A17" s="355"/>
      <c r="B17" s="355"/>
      <c r="C17" s="355"/>
      <c r="D17" s="355"/>
      <c r="E17" s="355"/>
      <c r="F17" s="355"/>
      <c r="G17" s="355"/>
      <c r="H17" s="355"/>
      <c r="I17" s="355"/>
      <c r="J17" s="355"/>
      <c r="K17" s="355"/>
      <c r="L17" s="355"/>
      <c r="M17" s="66"/>
      <c r="N17" s="66"/>
      <c r="O17" s="66"/>
      <c r="P17" s="66"/>
      <c r="Q17" s="66"/>
    </row>
    <row r="18" spans="1:17">
      <c r="A18" s="355"/>
      <c r="B18" s="355"/>
      <c r="C18" s="355"/>
      <c r="D18" s="355"/>
      <c r="E18" s="355"/>
      <c r="F18" s="355"/>
      <c r="G18" s="355"/>
      <c r="H18" s="355"/>
      <c r="I18" s="355"/>
      <c r="J18" s="355"/>
      <c r="K18" s="355"/>
      <c r="L18" s="355"/>
      <c r="M18" s="66"/>
      <c r="N18" s="66"/>
      <c r="O18" s="66"/>
      <c r="P18" s="66"/>
      <c r="Q18" s="66"/>
    </row>
    <row r="19" spans="1:17">
      <c r="A19" s="355"/>
      <c r="B19" s="355"/>
      <c r="C19" s="355"/>
      <c r="D19" s="355"/>
      <c r="E19" s="355"/>
      <c r="F19" s="355"/>
      <c r="G19" s="355"/>
      <c r="H19" s="355"/>
      <c r="I19" s="355"/>
      <c r="J19" s="355"/>
      <c r="K19" s="355"/>
      <c r="L19" s="355"/>
      <c r="M19" s="66"/>
      <c r="N19" s="66"/>
      <c r="O19" s="66"/>
      <c r="P19" s="66"/>
      <c r="Q19" s="66"/>
    </row>
    <row r="20" spans="1:17">
      <c r="A20" s="355"/>
      <c r="B20" s="355"/>
      <c r="C20" s="355"/>
      <c r="D20" s="355"/>
      <c r="E20" s="355"/>
      <c r="F20" s="355"/>
      <c r="G20" s="355"/>
      <c r="H20" s="355"/>
      <c r="I20" s="355"/>
      <c r="J20" s="355"/>
      <c r="K20" s="355"/>
      <c r="L20" s="355"/>
      <c r="M20" s="66"/>
      <c r="N20" s="66"/>
      <c r="O20" s="66"/>
      <c r="P20" s="66"/>
      <c r="Q20" s="66"/>
    </row>
    <row r="21" spans="1:17">
      <c r="A21" s="355"/>
      <c r="B21" s="355"/>
      <c r="C21" s="355"/>
      <c r="D21" s="355"/>
      <c r="E21" s="355"/>
      <c r="F21" s="355"/>
      <c r="G21" s="355"/>
      <c r="H21" s="355"/>
      <c r="I21" s="355"/>
      <c r="J21" s="355"/>
      <c r="K21" s="355"/>
      <c r="L21" s="355"/>
      <c r="M21" s="66"/>
      <c r="N21" s="66"/>
      <c r="O21" s="66"/>
      <c r="P21" s="66"/>
      <c r="Q21" s="66"/>
    </row>
    <row r="22" spans="1:17">
      <c r="A22" s="355"/>
      <c r="B22" s="355"/>
      <c r="C22" s="355"/>
      <c r="D22" s="355"/>
      <c r="E22" s="355"/>
      <c r="F22" s="355"/>
      <c r="G22" s="355"/>
      <c r="H22" s="355"/>
      <c r="I22" s="355"/>
      <c r="J22" s="355"/>
      <c r="K22" s="355"/>
      <c r="L22" s="355"/>
      <c r="M22" s="66"/>
      <c r="N22" s="66"/>
      <c r="O22" s="66"/>
      <c r="P22" s="66"/>
      <c r="Q22" s="66"/>
    </row>
    <row r="23" spans="1:17">
      <c r="A23" s="355"/>
      <c r="B23" s="355"/>
      <c r="C23" s="355"/>
      <c r="D23" s="355"/>
      <c r="E23" s="355"/>
      <c r="F23" s="355"/>
      <c r="G23" s="355"/>
      <c r="H23" s="355"/>
      <c r="I23" s="355"/>
      <c r="J23" s="355"/>
      <c r="K23" s="355"/>
      <c r="L23" s="355"/>
      <c r="M23" s="66"/>
      <c r="N23" s="66"/>
      <c r="O23" s="66"/>
      <c r="P23" s="66"/>
      <c r="Q23" s="66"/>
    </row>
    <row r="24" spans="1:17">
      <c r="A24" s="355"/>
      <c r="B24" s="355"/>
      <c r="C24" s="355"/>
      <c r="D24" s="355"/>
      <c r="E24" s="355"/>
      <c r="F24" s="355"/>
      <c r="G24" s="355"/>
      <c r="H24" s="355"/>
      <c r="I24" s="355"/>
      <c r="J24" s="355"/>
      <c r="K24" s="355"/>
      <c r="L24" s="355"/>
      <c r="M24" s="66"/>
      <c r="N24" s="66"/>
      <c r="O24" s="66"/>
      <c r="P24" s="66"/>
      <c r="Q24" s="66"/>
    </row>
    <row r="25" spans="1:17">
      <c r="A25" s="355"/>
      <c r="B25" s="355"/>
      <c r="C25" s="355"/>
      <c r="D25" s="355"/>
      <c r="E25" s="355"/>
      <c r="F25" s="355"/>
      <c r="G25" s="355"/>
      <c r="H25" s="355"/>
      <c r="I25" s="355"/>
      <c r="J25" s="355"/>
      <c r="K25" s="355"/>
      <c r="L25" s="355"/>
      <c r="M25" s="66"/>
      <c r="N25" s="66"/>
      <c r="O25" s="66"/>
      <c r="P25" s="66"/>
      <c r="Q25" s="66"/>
    </row>
    <row r="26" spans="1:17">
      <c r="A26" s="355"/>
      <c r="B26" s="355"/>
      <c r="C26" s="355"/>
      <c r="D26" s="355"/>
      <c r="E26" s="355"/>
      <c r="F26" s="355"/>
      <c r="G26" s="355"/>
      <c r="H26" s="355"/>
      <c r="I26" s="355"/>
      <c r="J26" s="355"/>
      <c r="K26" s="355"/>
      <c r="L26" s="355"/>
      <c r="M26" s="66"/>
      <c r="N26" s="66"/>
      <c r="O26" s="66"/>
      <c r="P26" s="66"/>
      <c r="Q26" s="66"/>
    </row>
    <row r="27" spans="1:17">
      <c r="A27" s="355"/>
      <c r="B27" s="355"/>
      <c r="C27" s="355"/>
      <c r="D27" s="355"/>
      <c r="E27" s="355"/>
      <c r="F27" s="355"/>
      <c r="G27" s="355"/>
      <c r="H27" s="355"/>
      <c r="I27" s="355"/>
      <c r="J27" s="355"/>
      <c r="K27" s="355"/>
      <c r="L27" s="355"/>
      <c r="M27" s="66"/>
      <c r="N27" s="66"/>
      <c r="O27" s="66"/>
      <c r="P27" s="66"/>
      <c r="Q27" s="66"/>
    </row>
    <row r="28" spans="1:17">
      <c r="A28" s="355"/>
      <c r="B28" s="355"/>
      <c r="C28" s="355"/>
      <c r="D28" s="355"/>
      <c r="E28" s="355"/>
      <c r="F28" s="355"/>
      <c r="G28" s="355"/>
      <c r="H28" s="355"/>
      <c r="I28" s="355"/>
      <c r="J28" s="355"/>
      <c r="K28" s="355"/>
      <c r="L28" s="355"/>
      <c r="M28" s="66"/>
      <c r="N28" s="66"/>
      <c r="O28" s="66"/>
      <c r="P28" s="66"/>
      <c r="Q28" s="66"/>
    </row>
    <row r="29" spans="1:17">
      <c r="A29" s="355"/>
      <c r="B29" s="355"/>
      <c r="C29" s="355"/>
      <c r="D29" s="355"/>
      <c r="E29" s="355"/>
      <c r="F29" s="355"/>
      <c r="G29" s="355"/>
      <c r="H29" s="355"/>
      <c r="I29" s="355"/>
      <c r="J29" s="355"/>
      <c r="K29" s="355"/>
      <c r="L29" s="355"/>
      <c r="M29" s="66"/>
      <c r="N29" s="66"/>
      <c r="O29" s="66"/>
      <c r="P29" s="66"/>
      <c r="Q29" s="66"/>
    </row>
    <row r="30" spans="1:17">
      <c r="A30" s="355"/>
      <c r="B30" s="355"/>
      <c r="C30" s="355"/>
      <c r="D30" s="355"/>
      <c r="E30" s="355"/>
      <c r="F30" s="355"/>
      <c r="G30" s="355"/>
      <c r="H30" s="355"/>
      <c r="I30" s="355"/>
      <c r="J30" s="355"/>
      <c r="K30" s="355"/>
      <c r="L30" s="355"/>
      <c r="M30" s="66"/>
      <c r="N30" s="66"/>
      <c r="O30" s="66"/>
      <c r="P30" s="66"/>
      <c r="Q30" s="66"/>
    </row>
    <row r="31" spans="1:17">
      <c r="A31" s="355"/>
      <c r="B31" s="355"/>
      <c r="C31" s="355"/>
      <c r="D31" s="355"/>
      <c r="E31" s="355"/>
      <c r="F31" s="355"/>
      <c r="G31" s="355"/>
      <c r="H31" s="355"/>
      <c r="I31" s="355"/>
      <c r="J31" s="355"/>
      <c r="K31" s="355"/>
      <c r="L31" s="355"/>
      <c r="M31" s="66"/>
      <c r="N31" s="66"/>
      <c r="O31" s="66"/>
      <c r="P31" s="66"/>
      <c r="Q31" s="66"/>
    </row>
    <row r="32" spans="1:17">
      <c r="A32" s="355"/>
      <c r="B32" s="355"/>
      <c r="C32" s="355"/>
      <c r="D32" s="355"/>
      <c r="E32" s="355"/>
      <c r="F32" s="355"/>
      <c r="G32" s="355"/>
      <c r="H32" s="355"/>
      <c r="I32" s="355"/>
      <c r="J32" s="355"/>
      <c r="K32" s="355"/>
      <c r="L32" s="355"/>
      <c r="M32" s="66"/>
      <c r="N32" s="66"/>
      <c r="O32" s="66"/>
      <c r="P32" s="66"/>
      <c r="Q32" s="66"/>
    </row>
    <row r="33" spans="1:17">
      <c r="A33" s="355"/>
      <c r="B33" s="355"/>
      <c r="C33" s="355"/>
      <c r="D33" s="355"/>
      <c r="E33" s="355"/>
      <c r="F33" s="355"/>
      <c r="G33" s="355"/>
      <c r="H33" s="355"/>
      <c r="I33" s="355"/>
      <c r="J33" s="355"/>
      <c r="K33" s="355"/>
      <c r="L33" s="355"/>
      <c r="M33" s="66"/>
      <c r="N33" s="66"/>
      <c r="O33" s="66"/>
      <c r="P33" s="66"/>
      <c r="Q33" s="66"/>
    </row>
    <row r="34" spans="1:17">
      <c r="A34" s="355"/>
      <c r="B34" s="355"/>
      <c r="C34" s="355"/>
      <c r="D34" s="355"/>
      <c r="E34" s="355"/>
      <c r="F34" s="355"/>
      <c r="G34" s="355"/>
      <c r="H34" s="355"/>
      <c r="I34" s="355"/>
      <c r="J34" s="355"/>
      <c r="K34" s="355"/>
      <c r="L34" s="355"/>
      <c r="M34" s="66"/>
      <c r="N34" s="66"/>
      <c r="O34" s="66"/>
      <c r="P34" s="66"/>
      <c r="Q34" s="66"/>
    </row>
    <row r="35" spans="1:17">
      <c r="A35" s="355"/>
      <c r="B35" s="355"/>
      <c r="C35" s="355"/>
      <c r="D35" s="355"/>
      <c r="E35" s="355"/>
      <c r="F35" s="355"/>
      <c r="G35" s="355"/>
      <c r="H35" s="355"/>
      <c r="I35" s="355"/>
      <c r="J35" s="355"/>
      <c r="K35" s="355"/>
      <c r="L35" s="355"/>
      <c r="M35" s="66"/>
      <c r="N35" s="66"/>
      <c r="O35" s="66"/>
      <c r="P35" s="66"/>
      <c r="Q35" s="66"/>
    </row>
    <row r="36" spans="1:17">
      <c r="A36" s="355"/>
      <c r="B36" s="355"/>
      <c r="C36" s="355"/>
      <c r="D36" s="355"/>
      <c r="E36" s="355"/>
      <c r="F36" s="355"/>
      <c r="G36" s="355"/>
      <c r="H36" s="355"/>
      <c r="I36" s="355"/>
      <c r="J36" s="355"/>
      <c r="K36" s="355"/>
      <c r="L36" s="355"/>
      <c r="M36" s="66"/>
      <c r="N36" s="66"/>
      <c r="O36" s="66"/>
      <c r="P36" s="66"/>
      <c r="Q36" s="66"/>
    </row>
    <row r="37" spans="1:17">
      <c r="A37" s="355"/>
      <c r="B37" s="355"/>
      <c r="C37" s="355"/>
      <c r="D37" s="355"/>
      <c r="E37" s="355"/>
      <c r="F37" s="355"/>
      <c r="G37" s="355"/>
      <c r="H37" s="355"/>
      <c r="I37" s="355"/>
      <c r="J37" s="355"/>
      <c r="K37" s="355"/>
      <c r="L37" s="355"/>
      <c r="M37" s="66"/>
      <c r="N37" s="66"/>
      <c r="O37" s="66"/>
      <c r="P37" s="66"/>
      <c r="Q37" s="66"/>
    </row>
    <row r="38" spans="1:17">
      <c r="A38" s="355"/>
      <c r="B38" s="355"/>
      <c r="C38" s="355"/>
      <c r="D38" s="355"/>
      <c r="E38" s="355"/>
      <c r="F38" s="355"/>
      <c r="G38" s="355"/>
      <c r="H38" s="355"/>
      <c r="I38" s="355"/>
      <c r="J38" s="355"/>
      <c r="K38" s="355"/>
      <c r="L38" s="355"/>
      <c r="M38" s="66"/>
      <c r="N38" s="66"/>
      <c r="O38" s="66"/>
      <c r="P38" s="66"/>
      <c r="Q38" s="66"/>
    </row>
    <row r="39" spans="1:17">
      <c r="A39" s="355"/>
      <c r="B39" s="355"/>
      <c r="C39" s="355"/>
      <c r="D39" s="355"/>
      <c r="E39" s="355"/>
      <c r="F39" s="355"/>
      <c r="G39" s="355"/>
      <c r="H39" s="355"/>
      <c r="I39" s="355"/>
      <c r="J39" s="355"/>
      <c r="K39" s="355"/>
      <c r="L39" s="355"/>
      <c r="M39" s="66"/>
      <c r="N39" s="66"/>
      <c r="O39" s="66"/>
      <c r="P39" s="66"/>
      <c r="Q39" s="66"/>
    </row>
    <row r="40" spans="1:17">
      <c r="A40" s="355"/>
      <c r="B40" s="355"/>
      <c r="C40" s="355"/>
      <c r="D40" s="355"/>
      <c r="E40" s="355"/>
      <c r="F40" s="355"/>
      <c r="G40" s="355"/>
      <c r="H40" s="355"/>
      <c r="I40" s="355"/>
      <c r="J40" s="355"/>
      <c r="K40" s="355"/>
      <c r="L40" s="355"/>
      <c r="M40" s="66"/>
      <c r="N40" s="66"/>
      <c r="O40" s="66"/>
      <c r="P40" s="66"/>
      <c r="Q40" s="66"/>
    </row>
    <row r="41" spans="1:17">
      <c r="A41" s="355"/>
      <c r="B41" s="355"/>
      <c r="C41" s="355"/>
      <c r="D41" s="355"/>
      <c r="E41" s="355"/>
      <c r="F41" s="355"/>
      <c r="G41" s="355"/>
      <c r="H41" s="355"/>
      <c r="I41" s="355"/>
      <c r="J41" s="355"/>
      <c r="K41" s="355"/>
      <c r="L41" s="355"/>
      <c r="M41" s="66"/>
      <c r="N41" s="66"/>
      <c r="O41" s="66"/>
      <c r="P41" s="66"/>
      <c r="Q41" s="66"/>
    </row>
    <row r="42" spans="1:17">
      <c r="A42" s="355"/>
      <c r="B42" s="355"/>
      <c r="C42" s="355"/>
      <c r="D42" s="355"/>
      <c r="E42" s="355"/>
      <c r="F42" s="355"/>
      <c r="G42" s="355"/>
      <c r="H42" s="355"/>
      <c r="I42" s="355"/>
      <c r="J42" s="355"/>
      <c r="K42" s="355"/>
      <c r="L42" s="355"/>
      <c r="M42" s="66"/>
      <c r="N42" s="66"/>
      <c r="O42" s="66"/>
      <c r="P42" s="66"/>
      <c r="Q42" s="66"/>
    </row>
    <row r="43" spans="1:17">
      <c r="A43" s="355"/>
      <c r="B43" s="355"/>
      <c r="C43" s="355"/>
      <c r="D43" s="355"/>
      <c r="E43" s="355"/>
      <c r="F43" s="355"/>
      <c r="G43" s="355"/>
      <c r="H43" s="355"/>
      <c r="I43" s="355"/>
      <c r="J43" s="355"/>
      <c r="K43" s="355"/>
      <c r="L43" s="355"/>
      <c r="M43" s="66"/>
      <c r="N43" s="66"/>
      <c r="O43" s="66"/>
      <c r="P43" s="66"/>
      <c r="Q43" s="66"/>
    </row>
    <row r="44" spans="1:17">
      <c r="A44" s="355"/>
      <c r="B44" s="355"/>
      <c r="C44" s="355"/>
      <c r="D44" s="355"/>
      <c r="E44" s="355"/>
      <c r="F44" s="355"/>
      <c r="G44" s="355"/>
      <c r="H44" s="355"/>
      <c r="I44" s="355"/>
      <c r="J44" s="355"/>
      <c r="K44" s="355"/>
      <c r="L44" s="355"/>
      <c r="M44" s="66"/>
      <c r="N44" s="66"/>
      <c r="O44" s="66"/>
      <c r="P44" s="66"/>
      <c r="Q44" s="66"/>
    </row>
    <row r="45" spans="1:17">
      <c r="A45" s="355"/>
      <c r="B45" s="355"/>
      <c r="C45" s="355"/>
      <c r="D45" s="355"/>
      <c r="E45" s="355"/>
      <c r="F45" s="355"/>
      <c r="G45" s="355"/>
      <c r="H45" s="355"/>
      <c r="I45" s="355"/>
      <c r="J45" s="355"/>
      <c r="K45" s="355"/>
      <c r="L45" s="355"/>
      <c r="M45" s="66"/>
      <c r="N45" s="66"/>
      <c r="O45" s="66"/>
      <c r="P45" s="66"/>
      <c r="Q45" s="66"/>
    </row>
    <row r="46" spans="1:17">
      <c r="A46" s="355"/>
      <c r="B46" s="355"/>
      <c r="C46" s="355"/>
      <c r="D46" s="355"/>
      <c r="E46" s="355"/>
      <c r="F46" s="355"/>
      <c r="G46" s="355"/>
      <c r="H46" s="355"/>
      <c r="I46" s="355"/>
      <c r="J46" s="355"/>
      <c r="K46" s="355"/>
      <c r="L46" s="355"/>
      <c r="M46" s="66"/>
      <c r="N46" s="66"/>
      <c r="O46" s="66"/>
      <c r="P46" s="66"/>
      <c r="Q46" s="66"/>
    </row>
    <row r="47" spans="1:17">
      <c r="A47" s="355"/>
      <c r="B47" s="355"/>
      <c r="C47" s="355"/>
      <c r="D47" s="355"/>
      <c r="E47" s="355"/>
      <c r="F47" s="355"/>
      <c r="G47" s="355"/>
      <c r="H47" s="355"/>
      <c r="I47" s="355"/>
      <c r="J47" s="355"/>
      <c r="K47" s="355"/>
      <c r="L47" s="355"/>
      <c r="M47" s="66"/>
      <c r="N47" s="66"/>
      <c r="O47" s="66"/>
      <c r="P47" s="66"/>
      <c r="Q47" s="66"/>
    </row>
    <row r="48" spans="1:17">
      <c r="A48" s="355"/>
      <c r="B48" s="355"/>
      <c r="C48" s="355"/>
      <c r="D48" s="355"/>
      <c r="E48" s="355"/>
      <c r="F48" s="355"/>
      <c r="G48" s="355"/>
      <c r="H48" s="355"/>
      <c r="I48" s="355"/>
      <c r="J48" s="355"/>
      <c r="K48" s="355"/>
      <c r="L48" s="355"/>
      <c r="M48" s="66"/>
      <c r="N48" s="66"/>
      <c r="O48" s="66"/>
      <c r="P48" s="66"/>
      <c r="Q48" s="66"/>
    </row>
    <row r="49" spans="1:17">
      <c r="A49" s="355"/>
      <c r="B49" s="355"/>
      <c r="C49" s="355"/>
      <c r="D49" s="355"/>
      <c r="E49" s="355"/>
      <c r="F49" s="355"/>
      <c r="G49" s="355"/>
      <c r="H49" s="355"/>
      <c r="I49" s="355"/>
      <c r="J49" s="355"/>
      <c r="K49" s="355"/>
      <c r="L49" s="355"/>
      <c r="M49" s="66"/>
      <c r="N49" s="66"/>
      <c r="O49" s="66"/>
      <c r="P49" s="66"/>
      <c r="Q49" s="66"/>
    </row>
    <row r="50" spans="1:17">
      <c r="A50" s="355"/>
      <c r="B50" s="355"/>
      <c r="C50" s="355"/>
      <c r="D50" s="355"/>
      <c r="E50" s="355"/>
      <c r="F50" s="355"/>
      <c r="G50" s="355"/>
      <c r="H50" s="355"/>
      <c r="I50" s="355"/>
      <c r="J50" s="355"/>
      <c r="K50" s="355"/>
      <c r="L50" s="355"/>
      <c r="M50" s="66"/>
      <c r="N50" s="66"/>
      <c r="O50" s="66"/>
      <c r="P50" s="66"/>
      <c r="Q50" s="66"/>
    </row>
    <row r="51" spans="1:17">
      <c r="A51" s="355"/>
      <c r="B51" s="355"/>
      <c r="C51" s="355"/>
      <c r="D51" s="355"/>
      <c r="E51" s="355"/>
      <c r="F51" s="355"/>
      <c r="G51" s="355"/>
      <c r="H51" s="355"/>
      <c r="I51" s="355"/>
      <c r="J51" s="355"/>
      <c r="K51" s="355"/>
      <c r="L51" s="355"/>
      <c r="M51" s="66"/>
      <c r="N51" s="66"/>
      <c r="O51" s="66"/>
      <c r="P51" s="66"/>
      <c r="Q51" s="66"/>
    </row>
    <row r="52" spans="1:17">
      <c r="A52" s="355"/>
      <c r="B52" s="355"/>
      <c r="C52" s="355"/>
      <c r="D52" s="355"/>
      <c r="E52" s="355"/>
      <c r="F52" s="355"/>
      <c r="G52" s="355"/>
      <c r="H52" s="355"/>
      <c r="I52" s="355"/>
      <c r="J52" s="355"/>
      <c r="K52" s="355"/>
      <c r="L52" s="355"/>
      <c r="M52" s="66"/>
      <c r="N52" s="66"/>
      <c r="O52" s="66"/>
      <c r="P52" s="66"/>
      <c r="Q52" s="66"/>
    </row>
    <row r="53" spans="1:17">
      <c r="A53" s="355"/>
      <c r="B53" s="355"/>
      <c r="C53" s="355"/>
      <c r="D53" s="355"/>
      <c r="E53" s="355"/>
      <c r="F53" s="355"/>
      <c r="G53" s="355"/>
      <c r="H53" s="355"/>
      <c r="I53" s="355"/>
      <c r="J53" s="355"/>
      <c r="K53" s="355"/>
      <c r="L53" s="355"/>
      <c r="M53" s="66"/>
      <c r="N53" s="66"/>
      <c r="O53" s="66"/>
      <c r="P53" s="66"/>
      <c r="Q53" s="66"/>
    </row>
    <row r="54" spans="1:17">
      <c r="A54" s="355"/>
      <c r="B54" s="355"/>
      <c r="C54" s="355"/>
      <c r="D54" s="355"/>
      <c r="E54" s="355"/>
      <c r="F54" s="355"/>
      <c r="G54" s="355"/>
      <c r="H54" s="355"/>
      <c r="I54" s="355"/>
      <c r="J54" s="355"/>
      <c r="K54" s="355"/>
      <c r="L54" s="355"/>
      <c r="M54" s="66"/>
      <c r="N54" s="66"/>
      <c r="O54" s="66"/>
      <c r="P54" s="66"/>
      <c r="Q54" s="66"/>
    </row>
    <row r="55" spans="1:17">
      <c r="A55" s="355"/>
      <c r="B55" s="355"/>
      <c r="C55" s="355"/>
      <c r="D55" s="355"/>
      <c r="E55" s="355"/>
      <c r="F55" s="355"/>
      <c r="G55" s="355"/>
      <c r="H55" s="355"/>
      <c r="I55" s="355"/>
      <c r="J55" s="355"/>
      <c r="K55" s="355"/>
      <c r="L55" s="355"/>
      <c r="M55" s="66"/>
      <c r="N55" s="66"/>
      <c r="O55" s="66"/>
      <c r="P55" s="66"/>
      <c r="Q55" s="66"/>
    </row>
    <row r="56" spans="1:17">
      <c r="A56" s="355"/>
      <c r="B56" s="355"/>
      <c r="C56" s="355"/>
      <c r="D56" s="355"/>
      <c r="E56" s="355"/>
      <c r="F56" s="355"/>
      <c r="G56" s="355"/>
      <c r="H56" s="355"/>
      <c r="I56" s="355"/>
      <c r="J56" s="355"/>
      <c r="K56" s="355"/>
      <c r="L56" s="355"/>
      <c r="M56" s="66"/>
      <c r="N56" s="66"/>
      <c r="O56" s="66"/>
      <c r="P56" s="66"/>
      <c r="Q56" s="66"/>
    </row>
    <row r="57" spans="1:17">
      <c r="A57" s="355"/>
      <c r="B57" s="355"/>
      <c r="C57" s="355"/>
      <c r="D57" s="355"/>
      <c r="E57" s="355"/>
      <c r="F57" s="355"/>
      <c r="G57" s="355"/>
      <c r="H57" s="355"/>
      <c r="I57" s="355"/>
      <c r="J57" s="355"/>
      <c r="K57" s="355"/>
      <c r="L57" s="355"/>
      <c r="M57" s="66"/>
      <c r="N57" s="66"/>
      <c r="O57" s="66"/>
      <c r="P57" s="66"/>
      <c r="Q57" s="66"/>
    </row>
    <row r="58" spans="1:17">
      <c r="A58" s="355"/>
      <c r="B58" s="355"/>
      <c r="C58" s="355"/>
      <c r="D58" s="355"/>
      <c r="E58" s="355"/>
      <c r="F58" s="355"/>
      <c r="G58" s="355"/>
      <c r="H58" s="355"/>
      <c r="I58" s="355"/>
      <c r="J58" s="355"/>
      <c r="K58" s="355"/>
      <c r="L58" s="355"/>
      <c r="M58" s="66"/>
      <c r="N58" s="66"/>
      <c r="O58" s="66"/>
      <c r="P58" s="66"/>
      <c r="Q58" s="66"/>
    </row>
    <row r="59" spans="1:17">
      <c r="A59" s="355"/>
      <c r="B59" s="355"/>
      <c r="C59" s="355"/>
      <c r="D59" s="355"/>
      <c r="E59" s="355"/>
      <c r="F59" s="355"/>
      <c r="G59" s="355"/>
      <c r="H59" s="355"/>
      <c r="I59" s="355"/>
      <c r="J59" s="355"/>
      <c r="K59" s="355"/>
      <c r="L59" s="355"/>
      <c r="M59" s="66"/>
      <c r="N59" s="66"/>
      <c r="O59" s="66"/>
      <c r="P59" s="66"/>
      <c r="Q59" s="66"/>
    </row>
    <row r="60" spans="1:17">
      <c r="A60" s="355"/>
      <c r="B60" s="355"/>
      <c r="C60" s="355"/>
      <c r="D60" s="355"/>
      <c r="E60" s="355"/>
      <c r="F60" s="355"/>
      <c r="G60" s="355"/>
      <c r="H60" s="355"/>
      <c r="I60" s="355"/>
      <c r="J60" s="355"/>
      <c r="K60" s="355"/>
      <c r="L60" s="355"/>
      <c r="M60" s="66"/>
      <c r="N60" s="66"/>
      <c r="O60" s="66"/>
      <c r="P60" s="66"/>
      <c r="Q60" s="66"/>
    </row>
    <row r="61" spans="1:17">
      <c r="A61" s="355"/>
      <c r="B61" s="355"/>
      <c r="C61" s="355"/>
      <c r="D61" s="355"/>
      <c r="E61" s="355"/>
      <c r="F61" s="355"/>
      <c r="G61" s="355"/>
      <c r="H61" s="355"/>
      <c r="I61" s="355"/>
      <c r="J61" s="355"/>
      <c r="K61" s="355"/>
      <c r="L61" s="355"/>
      <c r="M61" s="66"/>
      <c r="N61" s="66"/>
      <c r="O61" s="66"/>
      <c r="P61" s="66"/>
      <c r="Q61" s="66"/>
    </row>
    <row r="62" spans="1:17">
      <c r="A62" s="355"/>
      <c r="B62" s="355"/>
      <c r="C62" s="355"/>
      <c r="D62" s="355"/>
      <c r="E62" s="355"/>
      <c r="F62" s="355"/>
      <c r="G62" s="355"/>
      <c r="H62" s="355"/>
      <c r="I62" s="355"/>
      <c r="J62" s="355"/>
      <c r="K62" s="355"/>
      <c r="L62" s="355"/>
      <c r="M62" s="66"/>
      <c r="N62" s="66"/>
      <c r="O62" s="66"/>
      <c r="P62" s="66"/>
      <c r="Q62" s="66"/>
    </row>
    <row r="63" spans="1:17">
      <c r="A63" s="355"/>
      <c r="B63" s="355"/>
      <c r="C63" s="355"/>
      <c r="D63" s="355"/>
      <c r="E63" s="355"/>
      <c r="F63" s="355"/>
      <c r="G63" s="355"/>
      <c r="H63" s="355"/>
      <c r="I63" s="355"/>
      <c r="J63" s="355"/>
      <c r="K63" s="355"/>
      <c r="L63" s="355"/>
      <c r="M63" s="66"/>
      <c r="N63" s="66"/>
      <c r="O63" s="66"/>
      <c r="P63" s="66"/>
      <c r="Q63" s="66"/>
    </row>
    <row r="64" spans="1:17">
      <c r="A64" s="355"/>
      <c r="B64" s="355"/>
      <c r="C64" s="355"/>
      <c r="D64" s="355"/>
      <c r="E64" s="355"/>
      <c r="F64" s="355"/>
      <c r="G64" s="355"/>
      <c r="H64" s="355"/>
      <c r="I64" s="355"/>
      <c r="J64" s="355"/>
      <c r="K64" s="355"/>
      <c r="L64" s="355"/>
      <c r="M64" s="66"/>
      <c r="N64" s="66"/>
      <c r="O64" s="66"/>
      <c r="P64" s="66"/>
      <c r="Q64" s="66"/>
    </row>
    <row r="65" spans="1:17">
      <c r="A65" s="355"/>
      <c r="B65" s="355"/>
      <c r="C65" s="355"/>
      <c r="D65" s="355"/>
      <c r="E65" s="355"/>
      <c r="F65" s="355"/>
      <c r="G65" s="355"/>
      <c r="H65" s="355"/>
      <c r="I65" s="355"/>
      <c r="J65" s="355"/>
      <c r="K65" s="355"/>
      <c r="L65" s="355"/>
      <c r="M65" s="66"/>
      <c r="N65" s="66"/>
      <c r="O65" s="66"/>
      <c r="P65" s="66"/>
      <c r="Q65" s="66"/>
    </row>
    <row r="66" spans="1:17">
      <c r="A66" s="355"/>
      <c r="B66" s="355"/>
      <c r="C66" s="355"/>
      <c r="D66" s="355"/>
      <c r="E66" s="355"/>
      <c r="F66" s="355"/>
      <c r="G66" s="355"/>
      <c r="H66" s="355"/>
      <c r="I66" s="355"/>
      <c r="J66" s="355"/>
      <c r="K66" s="355"/>
      <c r="L66" s="355"/>
      <c r="M66" s="66"/>
      <c r="N66" s="66"/>
      <c r="O66" s="66"/>
      <c r="P66" s="66"/>
      <c r="Q66" s="66"/>
    </row>
    <row r="67" spans="1:17">
      <c r="A67" s="355"/>
      <c r="B67" s="355"/>
      <c r="C67" s="355"/>
      <c r="D67" s="355"/>
      <c r="E67" s="355"/>
      <c r="F67" s="355"/>
      <c r="G67" s="355"/>
      <c r="H67" s="355"/>
      <c r="I67" s="355"/>
      <c r="J67" s="355"/>
      <c r="K67" s="355"/>
      <c r="L67" s="355"/>
      <c r="M67" s="66"/>
      <c r="N67" s="66"/>
      <c r="O67" s="66"/>
      <c r="P67" s="66"/>
      <c r="Q67" s="66"/>
    </row>
    <row r="68" spans="1:17">
      <c r="A68" s="355"/>
      <c r="B68" s="355"/>
      <c r="C68" s="355"/>
      <c r="D68" s="355"/>
      <c r="E68" s="355"/>
      <c r="F68" s="355"/>
      <c r="G68" s="355"/>
      <c r="H68" s="355"/>
      <c r="I68" s="355"/>
      <c r="J68" s="355"/>
      <c r="K68" s="355"/>
      <c r="L68" s="355"/>
      <c r="M68" s="66"/>
      <c r="N68" s="66"/>
      <c r="O68" s="66"/>
      <c r="P68" s="66"/>
      <c r="Q68" s="66"/>
    </row>
    <row r="69" spans="1:17">
      <c r="A69" s="355"/>
      <c r="B69" s="355"/>
      <c r="C69" s="355"/>
      <c r="D69" s="355"/>
      <c r="E69" s="355"/>
      <c r="F69" s="355"/>
      <c r="G69" s="355"/>
      <c r="H69" s="355"/>
      <c r="I69" s="355"/>
      <c r="J69" s="355"/>
      <c r="K69" s="355"/>
      <c r="L69" s="355"/>
      <c r="M69" s="66"/>
      <c r="N69" s="66"/>
      <c r="O69" s="66"/>
      <c r="P69" s="66"/>
      <c r="Q69" s="66"/>
    </row>
    <row r="70" spans="1:17">
      <c r="A70" s="355"/>
      <c r="B70" s="355"/>
      <c r="C70" s="355"/>
      <c r="D70" s="355"/>
      <c r="E70" s="355"/>
      <c r="F70" s="355"/>
      <c r="G70" s="355"/>
      <c r="H70" s="355"/>
      <c r="I70" s="355"/>
      <c r="J70" s="355"/>
      <c r="K70" s="355"/>
      <c r="L70" s="355"/>
      <c r="M70" s="66"/>
      <c r="N70" s="66"/>
      <c r="O70" s="66"/>
      <c r="P70" s="66"/>
      <c r="Q70" s="66"/>
    </row>
    <row r="71" spans="1:17">
      <c r="A71" s="355"/>
      <c r="B71" s="355"/>
      <c r="C71" s="355"/>
      <c r="D71" s="355"/>
      <c r="E71" s="355"/>
      <c r="F71" s="355"/>
      <c r="G71" s="355"/>
      <c r="H71" s="355"/>
      <c r="I71" s="355"/>
      <c r="J71" s="355"/>
      <c r="K71" s="355"/>
      <c r="L71" s="355"/>
      <c r="M71" s="66"/>
      <c r="N71" s="66"/>
      <c r="O71" s="66"/>
      <c r="P71" s="66"/>
      <c r="Q71" s="66"/>
    </row>
    <row r="72" spans="1:17">
      <c r="A72" s="355"/>
      <c r="B72" s="355"/>
      <c r="C72" s="355"/>
      <c r="D72" s="355"/>
      <c r="E72" s="355"/>
      <c r="F72" s="355"/>
      <c r="G72" s="355"/>
      <c r="H72" s="355"/>
      <c r="I72" s="355"/>
      <c r="J72" s="355"/>
      <c r="K72" s="355"/>
      <c r="L72" s="355"/>
      <c r="M72" s="66"/>
      <c r="N72" s="66"/>
      <c r="O72" s="66"/>
      <c r="P72" s="66"/>
      <c r="Q72" s="66"/>
    </row>
    <row r="73" spans="1:17">
      <c r="A73" s="355"/>
      <c r="B73" s="355"/>
      <c r="C73" s="355"/>
      <c r="D73" s="355"/>
      <c r="E73" s="355"/>
      <c r="F73" s="355"/>
      <c r="G73" s="355"/>
      <c r="H73" s="355"/>
      <c r="I73" s="355"/>
      <c r="J73" s="355"/>
      <c r="K73" s="355"/>
      <c r="L73" s="355"/>
      <c r="M73" s="66"/>
      <c r="N73" s="66"/>
      <c r="O73" s="66"/>
      <c r="P73" s="66"/>
      <c r="Q73" s="66"/>
    </row>
    <row r="74" spans="1:17">
      <c r="A74" s="355"/>
      <c r="B74" s="355"/>
      <c r="C74" s="355"/>
      <c r="D74" s="355"/>
      <c r="E74" s="355"/>
      <c r="F74" s="355"/>
      <c r="G74" s="355"/>
      <c r="H74" s="355"/>
      <c r="I74" s="355"/>
      <c r="J74" s="355"/>
      <c r="K74" s="355"/>
      <c r="L74" s="355"/>
      <c r="M74" s="66"/>
      <c r="N74" s="66"/>
      <c r="O74" s="66"/>
      <c r="P74" s="66"/>
      <c r="Q74" s="66"/>
    </row>
    <row r="75" spans="1:17">
      <c r="A75" s="355"/>
      <c r="B75" s="355"/>
      <c r="C75" s="355"/>
      <c r="D75" s="355"/>
      <c r="E75" s="355"/>
      <c r="F75" s="355"/>
      <c r="G75" s="355"/>
      <c r="H75" s="355"/>
      <c r="I75" s="355"/>
      <c r="J75" s="355"/>
      <c r="K75" s="355"/>
      <c r="L75" s="355"/>
      <c r="M75" s="66"/>
      <c r="N75" s="66"/>
      <c r="O75" s="66"/>
      <c r="P75" s="66"/>
      <c r="Q75" s="66"/>
    </row>
    <row r="76" spans="1:17">
      <c r="A76" s="355"/>
      <c r="B76" s="355"/>
      <c r="C76" s="355"/>
      <c r="D76" s="355"/>
      <c r="E76" s="355"/>
      <c r="F76" s="355"/>
      <c r="G76" s="355"/>
      <c r="H76" s="355"/>
      <c r="I76" s="355"/>
      <c r="J76" s="355"/>
      <c r="K76" s="355"/>
      <c r="L76" s="355"/>
      <c r="M76" s="66"/>
      <c r="N76" s="66"/>
      <c r="O76" s="66"/>
      <c r="P76" s="66"/>
      <c r="Q76" s="66"/>
    </row>
    <row r="77" spans="1:17">
      <c r="A77" s="355"/>
      <c r="B77" s="355"/>
      <c r="C77" s="355"/>
      <c r="D77" s="355"/>
      <c r="E77" s="355"/>
      <c r="F77" s="355"/>
      <c r="G77" s="355"/>
      <c r="H77" s="355"/>
      <c r="I77" s="355"/>
      <c r="J77" s="355"/>
      <c r="K77" s="355"/>
      <c r="L77" s="355"/>
      <c r="M77" s="66"/>
      <c r="N77" s="66"/>
      <c r="O77" s="66"/>
      <c r="P77" s="66"/>
      <c r="Q77" s="66"/>
    </row>
    <row r="78" spans="1:17">
      <c r="A78" s="355"/>
      <c r="B78" s="355"/>
      <c r="C78" s="355"/>
      <c r="D78" s="355"/>
      <c r="E78" s="355"/>
      <c r="F78" s="355"/>
      <c r="G78" s="355"/>
      <c r="H78" s="355"/>
      <c r="I78" s="355"/>
      <c r="J78" s="355"/>
      <c r="K78" s="355"/>
      <c r="L78" s="355"/>
      <c r="M78" s="66"/>
      <c r="N78" s="66"/>
      <c r="O78" s="66"/>
      <c r="P78" s="66"/>
      <c r="Q78" s="66"/>
    </row>
    <row r="79" spans="1:17">
      <c r="A79" s="355"/>
      <c r="B79" s="355"/>
      <c r="C79" s="355"/>
      <c r="D79" s="355"/>
      <c r="E79" s="355"/>
      <c r="F79" s="355"/>
      <c r="G79" s="355"/>
      <c r="H79" s="355"/>
      <c r="I79" s="355"/>
      <c r="J79" s="355"/>
      <c r="K79" s="355"/>
      <c r="L79" s="355"/>
      <c r="M79" s="66"/>
      <c r="N79" s="66"/>
      <c r="O79" s="66"/>
      <c r="P79" s="66"/>
      <c r="Q79" s="66"/>
    </row>
    <row r="80" spans="1:17" ht="13.2" customHeight="1">
      <c r="A80" s="355"/>
      <c r="B80" s="355"/>
      <c r="C80" s="355"/>
      <c r="D80" s="355"/>
      <c r="E80" s="355"/>
      <c r="F80" s="355"/>
      <c r="G80" s="355"/>
      <c r="H80" s="355"/>
      <c r="I80" s="355"/>
      <c r="J80" s="355"/>
      <c r="K80" s="355"/>
      <c r="L80" s="355"/>
      <c r="M80" s="66"/>
      <c r="N80" s="66"/>
      <c r="O80" s="66"/>
      <c r="P80" s="66"/>
      <c r="Q80" s="66"/>
    </row>
    <row r="81" spans="1:17" ht="3.45" customHeight="1">
      <c r="A81" s="355"/>
      <c r="B81" s="355"/>
      <c r="C81" s="355"/>
      <c r="D81" s="355"/>
      <c r="E81" s="355"/>
      <c r="F81" s="355"/>
      <c r="G81" s="355"/>
      <c r="H81" s="355"/>
      <c r="I81" s="355"/>
      <c r="J81" s="355"/>
      <c r="K81" s="355"/>
      <c r="L81" s="355"/>
      <c r="M81" s="66"/>
      <c r="N81" s="66"/>
      <c r="O81" s="66"/>
      <c r="P81" s="66"/>
      <c r="Q81" s="66"/>
    </row>
    <row r="82" spans="1:17">
      <c r="A82" s="355"/>
      <c r="B82" s="355"/>
      <c r="C82" s="355"/>
      <c r="D82" s="355"/>
      <c r="E82" s="355"/>
      <c r="F82" s="355"/>
      <c r="G82" s="355"/>
      <c r="H82" s="355"/>
      <c r="I82" s="355"/>
      <c r="J82" s="355"/>
      <c r="K82" s="355"/>
      <c r="L82" s="355"/>
      <c r="M82" s="66"/>
      <c r="N82" s="66"/>
      <c r="O82" s="66"/>
      <c r="P82" s="66"/>
      <c r="Q82" s="66"/>
    </row>
    <row r="83" spans="1:17">
      <c r="A83" s="355"/>
      <c r="B83" s="355"/>
      <c r="C83" s="355"/>
      <c r="D83" s="355"/>
      <c r="E83" s="355"/>
      <c r="F83" s="355"/>
      <c r="G83" s="355"/>
      <c r="H83" s="355"/>
      <c r="I83" s="355"/>
      <c r="J83" s="355"/>
      <c r="K83" s="355"/>
      <c r="L83" s="355"/>
      <c r="M83" s="66"/>
      <c r="N83" s="66"/>
      <c r="O83" s="66"/>
      <c r="P83" s="66"/>
      <c r="Q83" s="66"/>
    </row>
    <row r="84" spans="1:17">
      <c r="A84" s="355"/>
      <c r="B84" s="355"/>
      <c r="C84" s="355"/>
      <c r="D84" s="355"/>
      <c r="E84" s="355"/>
      <c r="F84" s="355"/>
      <c r="G84" s="355"/>
      <c r="H84" s="355"/>
      <c r="I84" s="355"/>
      <c r="J84" s="355"/>
      <c r="K84" s="355"/>
      <c r="L84" s="355"/>
      <c r="M84" s="66"/>
      <c r="N84" s="66"/>
      <c r="O84" s="66"/>
      <c r="P84" s="66"/>
      <c r="Q84" s="66"/>
    </row>
    <row r="85" spans="1:17">
      <c r="A85" s="355"/>
      <c r="B85" s="355"/>
      <c r="C85" s="355"/>
      <c r="D85" s="355"/>
      <c r="E85" s="355"/>
      <c r="F85" s="355"/>
      <c r="G85" s="355"/>
      <c r="H85" s="355"/>
      <c r="I85" s="355"/>
      <c r="J85" s="355"/>
      <c r="K85" s="355"/>
      <c r="L85" s="355"/>
      <c r="M85" s="66"/>
      <c r="N85" s="66"/>
      <c r="O85" s="66"/>
      <c r="P85" s="66"/>
      <c r="Q85" s="66"/>
    </row>
    <row r="86" spans="1:17">
      <c r="A86" s="355"/>
      <c r="B86" s="355"/>
      <c r="C86" s="355"/>
      <c r="D86" s="355"/>
      <c r="E86" s="355"/>
      <c r="F86" s="355"/>
      <c r="G86" s="355"/>
      <c r="H86" s="355"/>
      <c r="I86" s="355"/>
      <c r="J86" s="355"/>
      <c r="K86" s="355"/>
      <c r="L86" s="355"/>
      <c r="M86" s="66"/>
      <c r="N86" s="66"/>
      <c r="O86" s="66"/>
      <c r="P86" s="66"/>
      <c r="Q86" s="66"/>
    </row>
    <row r="87" spans="1:17">
      <c r="A87" s="355"/>
      <c r="B87" s="355"/>
      <c r="C87" s="355"/>
      <c r="D87" s="355"/>
      <c r="E87" s="355"/>
      <c r="F87" s="355"/>
      <c r="G87" s="355"/>
      <c r="H87" s="355"/>
      <c r="I87" s="355"/>
      <c r="J87" s="355"/>
      <c r="K87" s="355"/>
      <c r="L87" s="355"/>
      <c r="M87" s="66"/>
      <c r="N87" s="66"/>
      <c r="O87" s="66"/>
      <c r="P87" s="66"/>
      <c r="Q87" s="66"/>
    </row>
    <row r="88" spans="1:17">
      <c r="A88" s="355"/>
      <c r="B88" s="355"/>
      <c r="C88" s="355"/>
      <c r="D88" s="355"/>
      <c r="E88" s="355"/>
      <c r="F88" s="355"/>
      <c r="G88" s="355"/>
      <c r="H88" s="355"/>
      <c r="I88" s="355"/>
      <c r="J88" s="355"/>
      <c r="K88" s="355"/>
      <c r="L88" s="355"/>
      <c r="M88" s="66"/>
      <c r="N88" s="66"/>
      <c r="O88" s="66"/>
      <c r="P88" s="66"/>
      <c r="Q88" s="66"/>
    </row>
    <row r="89" spans="1:17">
      <c r="A89" s="355"/>
      <c r="B89" s="355"/>
      <c r="C89" s="355"/>
      <c r="D89" s="355"/>
      <c r="E89" s="355"/>
      <c r="F89" s="355"/>
      <c r="G89" s="355"/>
      <c r="H89" s="355"/>
      <c r="I89" s="355"/>
      <c r="J89" s="355"/>
      <c r="K89" s="355"/>
      <c r="L89" s="355"/>
      <c r="M89" s="66"/>
      <c r="N89" s="66"/>
      <c r="O89" s="66"/>
      <c r="P89" s="66"/>
      <c r="Q89" s="66"/>
    </row>
    <row r="90" spans="1:17">
      <c r="A90" s="355"/>
      <c r="B90" s="355"/>
      <c r="C90" s="355"/>
      <c r="D90" s="355"/>
      <c r="E90" s="355"/>
      <c r="F90" s="355"/>
      <c r="G90" s="355"/>
      <c r="H90" s="355"/>
      <c r="I90" s="355"/>
      <c r="J90" s="355"/>
      <c r="K90" s="355"/>
      <c r="L90" s="355"/>
      <c r="M90" s="66"/>
      <c r="N90" s="66"/>
      <c r="O90" s="66"/>
      <c r="P90" s="66"/>
      <c r="Q90" s="66"/>
    </row>
    <row r="91" spans="1:17">
      <c r="A91" s="355"/>
      <c r="B91" s="355"/>
      <c r="C91" s="355"/>
      <c r="D91" s="355"/>
      <c r="E91" s="355"/>
      <c r="F91" s="355"/>
      <c r="G91" s="355"/>
      <c r="H91" s="355"/>
      <c r="I91" s="355"/>
      <c r="J91" s="355"/>
      <c r="K91" s="355"/>
      <c r="L91" s="355"/>
      <c r="M91" s="66"/>
      <c r="N91" s="66"/>
      <c r="O91" s="66"/>
      <c r="P91" s="66"/>
      <c r="Q91" s="66"/>
    </row>
    <row r="92" spans="1:17">
      <c r="A92" s="355"/>
      <c r="B92" s="355"/>
      <c r="C92" s="355"/>
      <c r="D92" s="355"/>
      <c r="E92" s="355"/>
      <c r="F92" s="355"/>
      <c r="G92" s="355"/>
      <c r="H92" s="355"/>
      <c r="I92" s="355"/>
      <c r="J92" s="355"/>
      <c r="K92" s="355"/>
      <c r="L92" s="355"/>
      <c r="M92" s="66"/>
      <c r="N92" s="66"/>
      <c r="O92" s="66"/>
      <c r="P92" s="66"/>
      <c r="Q92" s="66"/>
    </row>
    <row r="93" spans="1:17">
      <c r="A93" s="355"/>
      <c r="B93" s="355"/>
      <c r="C93" s="355"/>
      <c r="D93" s="355"/>
      <c r="E93" s="355"/>
      <c r="F93" s="355"/>
      <c r="G93" s="355"/>
      <c r="H93" s="355"/>
      <c r="I93" s="355"/>
      <c r="J93" s="355"/>
      <c r="K93" s="355"/>
      <c r="L93" s="355"/>
      <c r="M93" s="66"/>
      <c r="N93" s="66"/>
      <c r="O93" s="66"/>
      <c r="P93" s="66"/>
      <c r="Q93" s="66"/>
    </row>
    <row r="94" spans="1:17">
      <c r="A94" s="355"/>
      <c r="B94" s="355"/>
      <c r="C94" s="355"/>
      <c r="D94" s="355"/>
      <c r="E94" s="355"/>
      <c r="F94" s="355"/>
      <c r="G94" s="355"/>
      <c r="H94" s="355"/>
      <c r="I94" s="355"/>
      <c r="J94" s="355"/>
      <c r="K94" s="355"/>
      <c r="L94" s="355"/>
      <c r="M94" s="66"/>
      <c r="N94" s="66"/>
      <c r="O94" s="66"/>
      <c r="P94" s="66"/>
      <c r="Q94" s="66"/>
    </row>
    <row r="95" spans="1:17">
      <c r="A95" s="355"/>
      <c r="B95" s="355"/>
      <c r="C95" s="355"/>
      <c r="D95" s="355"/>
      <c r="E95" s="355"/>
      <c r="F95" s="355"/>
      <c r="G95" s="355"/>
      <c r="H95" s="355"/>
      <c r="I95" s="355"/>
      <c r="J95" s="355"/>
      <c r="K95" s="355"/>
      <c r="L95" s="355"/>
      <c r="M95" s="66"/>
      <c r="N95" s="66"/>
      <c r="O95" s="66"/>
      <c r="P95" s="66"/>
      <c r="Q95" s="66"/>
    </row>
    <row r="96" spans="1:17">
      <c r="A96" s="355"/>
      <c r="B96" s="355"/>
      <c r="C96" s="355"/>
      <c r="D96" s="355"/>
      <c r="E96" s="355"/>
      <c r="F96" s="355"/>
      <c r="G96" s="355"/>
      <c r="H96" s="355"/>
      <c r="I96" s="355"/>
      <c r="J96" s="355"/>
      <c r="K96" s="355"/>
      <c r="L96" s="355"/>
      <c r="M96" s="66"/>
      <c r="N96" s="66"/>
      <c r="O96" s="66"/>
      <c r="P96" s="66"/>
      <c r="Q96" s="66"/>
    </row>
    <row r="97" spans="1:17">
      <c r="A97" s="355"/>
      <c r="B97" s="355"/>
      <c r="C97" s="355"/>
      <c r="D97" s="355"/>
      <c r="E97" s="355"/>
      <c r="F97" s="355"/>
      <c r="G97" s="355"/>
      <c r="H97" s="355"/>
      <c r="I97" s="355"/>
      <c r="J97" s="355"/>
      <c r="K97" s="355"/>
      <c r="L97" s="355"/>
      <c r="M97" s="66"/>
      <c r="N97" s="66"/>
      <c r="O97" s="66"/>
      <c r="P97" s="66"/>
      <c r="Q97" s="66"/>
    </row>
    <row r="98" spans="1:17">
      <c r="A98" s="355"/>
      <c r="B98" s="355"/>
      <c r="C98" s="355"/>
      <c r="D98" s="355"/>
      <c r="E98" s="355"/>
      <c r="F98" s="355"/>
      <c r="G98" s="355"/>
      <c r="H98" s="355"/>
      <c r="I98" s="355"/>
      <c r="J98" s="355"/>
      <c r="K98" s="355"/>
      <c r="L98" s="355"/>
      <c r="M98" s="66"/>
      <c r="N98" s="66"/>
      <c r="O98" s="66"/>
      <c r="P98" s="66"/>
      <c r="Q98" s="66"/>
    </row>
    <row r="99" spans="1:17">
      <c r="A99" s="355"/>
      <c r="B99" s="355"/>
      <c r="C99" s="355"/>
      <c r="D99" s="355"/>
      <c r="E99" s="355"/>
      <c r="F99" s="355"/>
      <c r="G99" s="355"/>
      <c r="H99" s="355"/>
      <c r="I99" s="355"/>
      <c r="J99" s="355"/>
      <c r="K99" s="355"/>
      <c r="L99" s="355"/>
      <c r="M99" s="66"/>
      <c r="N99" s="66"/>
      <c r="O99" s="66"/>
      <c r="P99" s="66"/>
      <c r="Q99" s="66"/>
    </row>
    <row r="100" spans="1:17">
      <c r="A100" s="355"/>
      <c r="B100" s="355"/>
      <c r="C100" s="355"/>
      <c r="D100" s="355"/>
      <c r="E100" s="355"/>
      <c r="F100" s="355"/>
      <c r="G100" s="355"/>
      <c r="H100" s="355"/>
      <c r="I100" s="355"/>
      <c r="J100" s="355"/>
      <c r="K100" s="355"/>
      <c r="L100" s="355"/>
      <c r="M100" s="66"/>
      <c r="N100" s="66"/>
      <c r="O100" s="66"/>
      <c r="P100" s="66"/>
      <c r="Q100" s="66"/>
    </row>
    <row r="101" spans="1:17">
      <c r="A101" s="66"/>
      <c r="B101" s="66"/>
      <c r="C101" s="66"/>
      <c r="D101" s="66"/>
      <c r="E101" s="66"/>
      <c r="F101" s="66"/>
      <c r="G101" s="66"/>
      <c r="H101" s="66"/>
      <c r="I101" s="66"/>
      <c r="J101" s="66"/>
      <c r="K101" s="66"/>
      <c r="L101" s="66"/>
      <c r="M101" s="66"/>
      <c r="N101" s="66"/>
      <c r="O101" s="66"/>
      <c r="P101" s="66"/>
      <c r="Q101" s="66"/>
    </row>
    <row r="102" spans="1:17">
      <c r="A102" s="66"/>
      <c r="B102" s="66"/>
      <c r="C102" s="66"/>
      <c r="D102" s="66"/>
      <c r="E102" s="66"/>
      <c r="F102" s="66"/>
      <c r="G102" s="66"/>
      <c r="H102" s="66"/>
      <c r="I102" s="66"/>
      <c r="J102" s="66"/>
      <c r="K102" s="66"/>
      <c r="L102" s="66"/>
      <c r="M102" s="66"/>
      <c r="N102" s="66"/>
      <c r="O102" s="66"/>
      <c r="P102" s="66"/>
      <c r="Q102" s="66"/>
    </row>
    <row r="103" spans="1:17">
      <c r="A103" s="66"/>
      <c r="B103" s="66"/>
      <c r="C103" s="66"/>
      <c r="D103" s="66"/>
      <c r="E103" s="66"/>
      <c r="F103" s="66"/>
      <c r="G103" s="66"/>
      <c r="H103" s="66"/>
      <c r="I103" s="66"/>
      <c r="J103" s="66"/>
      <c r="K103" s="66"/>
      <c r="L103" s="66"/>
      <c r="M103" s="66"/>
      <c r="N103" s="66"/>
      <c r="O103" s="66"/>
      <c r="P103" s="66"/>
      <c r="Q103" s="66"/>
    </row>
    <row r="104" spans="1:17">
      <c r="A104" s="66"/>
      <c r="B104" s="66"/>
      <c r="C104" s="66"/>
      <c r="D104" s="66"/>
      <c r="E104" s="66"/>
      <c r="F104" s="66"/>
      <c r="G104" s="66"/>
      <c r="H104" s="66"/>
      <c r="I104" s="66"/>
      <c r="J104" s="66"/>
      <c r="K104" s="66"/>
      <c r="L104" s="66"/>
      <c r="M104" s="66"/>
      <c r="N104" s="66"/>
      <c r="O104" s="66"/>
      <c r="P104" s="66"/>
      <c r="Q104" s="66"/>
    </row>
    <row r="105" spans="1:17">
      <c r="A105" s="66"/>
      <c r="B105" s="66"/>
      <c r="C105" s="66"/>
      <c r="D105" s="66"/>
      <c r="E105" s="66"/>
      <c r="F105" s="66"/>
      <c r="G105" s="66"/>
      <c r="H105" s="66"/>
      <c r="I105" s="66"/>
      <c r="J105" s="66"/>
      <c r="K105" s="66"/>
      <c r="L105" s="66"/>
      <c r="M105" s="66"/>
      <c r="N105" s="66"/>
      <c r="O105" s="66"/>
      <c r="P105" s="66"/>
      <c r="Q105" s="66"/>
    </row>
  </sheetData>
  <sheetProtection algorithmName="SHA-512" hashValue="XrZasqTlR8xRd2otkhy+hDA1S28NNi/WCpintvmzBTiVBgjVwJ5OlCHsLEt348DpyLQV9NFAGCAQiIQGFlVJlg==" saltValue="ZO3+E/CQqP5/sy64v0C9Jw==" spinCount="100000" sheet="1" objects="1" scenarios="1"/>
  <mergeCells count="1">
    <mergeCell ref="A1:L100"/>
  </mergeCells>
  <printOptions horizontalCentered="1"/>
  <pageMargins left="0.23622047244094491" right="0.23622047244094491" top="0.23622047244094491" bottom="0.23622047244094491" header="0.31496062992125984" footer="0.31496062992125984"/>
  <pageSetup paperSize="9"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E9661-11D3-3349-BD90-BF3C9F3A320C}">
  <sheetPr>
    <tabColor rgb="FF042682"/>
    <pageSetUpPr fitToPage="1"/>
  </sheetPr>
  <dimension ref="A1:Q61"/>
  <sheetViews>
    <sheetView view="pageBreakPreview" zoomScale="90" zoomScaleNormal="100" zoomScaleSheetLayoutView="90" workbookViewId="0">
      <pane ySplit="6" topLeftCell="A7" activePane="bottomLeft" state="frozen"/>
      <selection pane="bottomLeft" activeCell="M50" sqref="M50"/>
    </sheetView>
  </sheetViews>
  <sheetFormatPr defaultColWidth="9.109375" defaultRowHeight="13.8"/>
  <cols>
    <col min="1" max="1" width="1.6640625" style="1" customWidth="1"/>
    <col min="2" max="2" width="0.6640625" style="1" customWidth="1"/>
    <col min="3" max="3" width="21.109375" style="1" customWidth="1"/>
    <col min="4" max="4" width="1.6640625" style="1" customWidth="1"/>
    <col min="5" max="5" width="59.109375" style="1" customWidth="1"/>
    <col min="6" max="6" width="1.33203125" style="1" customWidth="1"/>
    <col min="7" max="7" width="1.109375" style="1" customWidth="1"/>
    <col min="8" max="8" width="1.6640625" style="1" customWidth="1"/>
    <col min="9" max="9" width="32.77734375" style="1" customWidth="1"/>
    <col min="10" max="10" width="1.6640625" style="1" customWidth="1"/>
    <col min="11" max="11" width="6.6640625" style="9" customWidth="1"/>
    <col min="12" max="12" width="10.33203125" style="10" bestFit="1" customWidth="1"/>
    <col min="13" max="13" width="11.44140625" style="10" customWidth="1"/>
    <col min="14" max="14" width="0.6640625" style="1" customWidth="1"/>
    <col min="15" max="15" width="1.6640625" style="1" customWidth="1"/>
    <col min="16" max="16384" width="9.109375" style="1"/>
  </cols>
  <sheetData>
    <row r="1" spans="1:15" ht="100.2" customHeight="1">
      <c r="A1" s="17"/>
      <c r="B1" s="17"/>
      <c r="C1" s="17"/>
      <c r="D1" s="17"/>
      <c r="E1" s="17"/>
      <c r="F1" s="17"/>
      <c r="G1" s="17"/>
      <c r="H1" s="123"/>
      <c r="I1" s="123"/>
      <c r="J1" s="209"/>
      <c r="K1" s="209"/>
      <c r="L1" s="209"/>
      <c r="M1" s="209"/>
      <c r="N1" s="209"/>
      <c r="O1" s="209"/>
    </row>
    <row r="2" spans="1:15" s="5" customFormat="1" ht="15.45" customHeight="1">
      <c r="A2" s="16"/>
      <c r="B2" s="16"/>
      <c r="C2" s="202" t="s">
        <v>108</v>
      </c>
      <c r="D2" s="16"/>
      <c r="E2" s="117" t="s">
        <v>30</v>
      </c>
      <c r="F2" s="122"/>
      <c r="G2" s="122"/>
      <c r="H2" s="122"/>
      <c r="I2" s="117" t="s">
        <v>31</v>
      </c>
      <c r="J2" s="16"/>
      <c r="K2" s="39"/>
      <c r="L2" s="40"/>
      <c r="M2" s="40"/>
      <c r="N2" s="16"/>
      <c r="O2" s="16"/>
    </row>
    <row r="3" spans="1:15" ht="15.45" customHeight="1">
      <c r="A3" s="17"/>
      <c r="B3" s="17"/>
      <c r="C3" s="202"/>
      <c r="D3" s="17"/>
      <c r="E3" s="178">
        <f>Summary!K4</f>
        <v>0</v>
      </c>
      <c r="F3" s="17"/>
      <c r="G3" s="17"/>
      <c r="H3" s="17"/>
      <c r="I3" s="180">
        <f>Summary!K6</f>
        <v>0</v>
      </c>
      <c r="J3" s="17"/>
      <c r="K3" s="356"/>
      <c r="L3" s="356"/>
      <c r="M3" s="356"/>
      <c r="N3" s="17"/>
      <c r="O3" s="17"/>
    </row>
    <row r="4" spans="1:15" ht="10.199999999999999" customHeight="1">
      <c r="A4" s="17"/>
      <c r="B4" s="17"/>
      <c r="C4" s="17"/>
      <c r="D4" s="17"/>
      <c r="E4" s="20"/>
      <c r="F4" s="17"/>
      <c r="G4" s="17"/>
      <c r="H4" s="17"/>
      <c r="I4" s="17"/>
      <c r="J4" s="17"/>
      <c r="K4" s="17"/>
      <c r="L4" s="21"/>
      <c r="M4" s="17"/>
      <c r="N4" s="17"/>
      <c r="O4" s="17"/>
    </row>
    <row r="5" spans="1:15" s="5" customFormat="1" ht="30" customHeight="1">
      <c r="A5" s="16"/>
      <c r="B5" s="23"/>
      <c r="C5" s="202" t="s">
        <v>109</v>
      </c>
      <c r="D5" s="202"/>
      <c r="E5" s="202"/>
      <c r="F5" s="202"/>
      <c r="G5" s="202"/>
      <c r="H5" s="202"/>
      <c r="I5" s="202"/>
      <c r="J5" s="202"/>
      <c r="K5" s="202"/>
      <c r="L5" s="202"/>
      <c r="M5" s="202"/>
      <c r="N5" s="23"/>
      <c r="O5" s="23"/>
    </row>
    <row r="6" spans="1:15" ht="4.2" customHeight="1">
      <c r="A6" s="17"/>
      <c r="B6" s="17"/>
      <c r="C6" s="31"/>
      <c r="D6" s="31"/>
      <c r="E6" s="31"/>
      <c r="F6" s="31"/>
      <c r="G6" s="31"/>
      <c r="H6" s="31"/>
      <c r="I6" s="31"/>
      <c r="J6" s="31"/>
      <c r="K6" s="31"/>
      <c r="L6" s="31"/>
      <c r="M6" s="31"/>
      <c r="N6" s="17"/>
      <c r="O6" s="17"/>
    </row>
    <row r="7" spans="1:15" s="17" customFormat="1" ht="37.200000000000003" customHeight="1">
      <c r="C7" s="367" t="s">
        <v>400</v>
      </c>
      <c r="D7" s="368"/>
      <c r="E7" s="368"/>
      <c r="F7" s="368"/>
      <c r="G7" s="368"/>
      <c r="H7" s="368"/>
      <c r="I7" s="368"/>
      <c r="J7" s="368"/>
      <c r="K7" s="368"/>
      <c r="L7" s="368"/>
      <c r="M7" s="368"/>
      <c r="N7" s="59"/>
      <c r="O7" s="23"/>
    </row>
    <row r="8" spans="1:15" ht="4.2" customHeight="1">
      <c r="A8" s="17"/>
      <c r="B8" s="17"/>
      <c r="C8" s="31"/>
      <c r="D8" s="31"/>
      <c r="E8" s="31"/>
      <c r="F8" s="31"/>
      <c r="G8" s="31"/>
      <c r="H8" s="31"/>
      <c r="I8" s="31"/>
      <c r="J8" s="31"/>
      <c r="K8" s="31"/>
      <c r="L8" s="31"/>
      <c r="M8" s="31"/>
      <c r="N8" s="17"/>
      <c r="O8" s="17"/>
    </row>
    <row r="9" spans="1:15" ht="15" customHeight="1">
      <c r="A9" s="17"/>
      <c r="B9" s="17"/>
      <c r="C9" s="369" t="s">
        <v>110</v>
      </c>
      <c r="D9" s="370"/>
      <c r="E9" s="370"/>
      <c r="F9" s="370"/>
      <c r="G9" s="370"/>
      <c r="H9" s="370"/>
      <c r="I9" s="370"/>
      <c r="J9" s="370"/>
      <c r="K9" s="370"/>
      <c r="L9" s="370"/>
      <c r="M9" s="370"/>
      <c r="N9" s="17"/>
      <c r="O9" s="17"/>
    </row>
    <row r="10" spans="1:15" ht="15" customHeight="1">
      <c r="A10" s="17"/>
      <c r="B10" s="148"/>
      <c r="C10" s="17" t="s">
        <v>402</v>
      </c>
      <c r="D10" s="189"/>
      <c r="E10" s="189"/>
      <c r="F10" s="189"/>
      <c r="G10" s="189"/>
      <c r="H10" s="189"/>
      <c r="I10" s="189"/>
      <c r="J10" s="189"/>
      <c r="K10" s="189"/>
      <c r="L10" s="189"/>
      <c r="M10" s="189"/>
      <c r="N10" s="17"/>
      <c r="O10" s="17"/>
    </row>
    <row r="11" spans="1:15" ht="15" customHeight="1">
      <c r="A11" s="17"/>
      <c r="B11" s="148"/>
      <c r="C11" s="17" t="s">
        <v>111</v>
      </c>
      <c r="D11" s="189"/>
      <c r="E11" s="189"/>
      <c r="F11" s="189"/>
      <c r="G11" s="189"/>
      <c r="H11" s="189"/>
      <c r="I11" s="189"/>
      <c r="J11" s="189"/>
      <c r="K11" s="189"/>
      <c r="L11" s="189"/>
      <c r="M11" s="189"/>
      <c r="N11" s="17"/>
      <c r="O11" s="17"/>
    </row>
    <row r="12" spans="1:15" ht="15" customHeight="1">
      <c r="A12" s="17"/>
      <c r="B12" s="148"/>
      <c r="C12" s="17" t="s">
        <v>112</v>
      </c>
      <c r="D12" s="189"/>
      <c r="E12" s="189"/>
      <c r="F12" s="189"/>
      <c r="G12" s="189"/>
      <c r="H12" s="189"/>
      <c r="I12" s="189"/>
      <c r="J12" s="189"/>
      <c r="K12" s="189"/>
      <c r="L12" s="189"/>
      <c r="M12" s="189"/>
      <c r="N12" s="17"/>
      <c r="O12" s="17"/>
    </row>
    <row r="13" spans="1:15" ht="15" customHeight="1">
      <c r="A13" s="17"/>
      <c r="B13" s="148"/>
      <c r="C13" s="371" t="s">
        <v>399</v>
      </c>
      <c r="D13" s="371"/>
      <c r="E13" s="371"/>
      <c r="F13" s="371"/>
      <c r="G13" s="371"/>
      <c r="H13" s="371"/>
      <c r="I13" s="371"/>
      <c r="J13" s="371"/>
      <c r="K13" s="371"/>
      <c r="L13" s="371"/>
      <c r="M13" s="371"/>
      <c r="N13" s="17"/>
      <c r="O13" s="17"/>
    </row>
    <row r="14" spans="1:15" ht="15" customHeight="1">
      <c r="A14" s="17"/>
      <c r="B14" s="148"/>
      <c r="C14" s="372" t="s">
        <v>403</v>
      </c>
      <c r="D14" s="372"/>
      <c r="E14" s="372"/>
      <c r="F14" s="372"/>
      <c r="G14" s="372"/>
      <c r="H14" s="372"/>
      <c r="I14" s="372"/>
      <c r="J14" s="372"/>
      <c r="K14" s="372"/>
      <c r="L14" s="372"/>
      <c r="M14" s="372"/>
      <c r="N14" s="17"/>
      <c r="O14" s="17"/>
    </row>
    <row r="15" spans="1:15" ht="3.45" customHeight="1">
      <c r="A15" s="17"/>
      <c r="B15" s="17"/>
      <c r="C15" s="31"/>
      <c r="D15" s="31"/>
      <c r="E15" s="31"/>
      <c r="F15" s="31"/>
      <c r="G15" s="31"/>
      <c r="H15" s="31"/>
      <c r="I15" s="31"/>
      <c r="J15" s="31"/>
      <c r="K15" s="31"/>
      <c r="L15" s="31"/>
      <c r="M15" s="31"/>
      <c r="N15" s="17"/>
      <c r="O15" s="17"/>
    </row>
    <row r="16" spans="1:15" s="8" customFormat="1" ht="21.45" customHeight="1">
      <c r="A16" s="27"/>
      <c r="B16" s="27"/>
      <c r="C16" s="297" t="s">
        <v>48</v>
      </c>
      <c r="D16" s="297"/>
      <c r="E16" s="298" t="s">
        <v>49</v>
      </c>
      <c r="F16" s="298"/>
      <c r="G16" s="298"/>
      <c r="H16" s="298"/>
      <c r="I16" s="298" t="s">
        <v>401</v>
      </c>
      <c r="J16" s="298"/>
      <c r="K16" s="103" t="s">
        <v>51</v>
      </c>
      <c r="L16" s="181" t="s">
        <v>52</v>
      </c>
      <c r="M16" s="102" t="s">
        <v>53</v>
      </c>
      <c r="N16" s="27"/>
      <c r="O16" s="27"/>
    </row>
    <row r="17" spans="1:15" ht="16.95" customHeight="1">
      <c r="A17" s="17"/>
      <c r="B17" s="17"/>
      <c r="C17" s="325" t="s">
        <v>458</v>
      </c>
      <c r="D17" s="325"/>
      <c r="E17" s="309" t="s">
        <v>283</v>
      </c>
      <c r="F17" s="309"/>
      <c r="G17" s="309"/>
      <c r="H17" s="309"/>
      <c r="I17" s="373" t="s">
        <v>113</v>
      </c>
      <c r="J17" s="373"/>
      <c r="K17" s="94"/>
      <c r="L17" s="100">
        <v>2815</v>
      </c>
      <c r="M17" s="100">
        <f t="shared" ref="M17:M22" si="0">K17*L17</f>
        <v>0</v>
      </c>
      <c r="N17" s="17"/>
      <c r="O17" s="17"/>
    </row>
    <row r="18" spans="1:15" ht="16.95" customHeight="1">
      <c r="A18" s="17"/>
      <c r="B18" s="17"/>
      <c r="C18" s="325" t="s">
        <v>459</v>
      </c>
      <c r="D18" s="325"/>
      <c r="E18" s="374" t="s">
        <v>286</v>
      </c>
      <c r="F18" s="374"/>
      <c r="G18" s="374"/>
      <c r="H18" s="374"/>
      <c r="I18" s="375" t="s">
        <v>114</v>
      </c>
      <c r="J18" s="375"/>
      <c r="K18" s="94"/>
      <c r="L18" s="100">
        <v>1670</v>
      </c>
      <c r="M18" s="100">
        <f t="shared" si="0"/>
        <v>0</v>
      </c>
      <c r="N18" s="17"/>
      <c r="O18" s="17"/>
    </row>
    <row r="19" spans="1:15" ht="16.95" customHeight="1">
      <c r="A19" s="17"/>
      <c r="B19" s="17"/>
      <c r="C19" s="325" t="s">
        <v>460</v>
      </c>
      <c r="D19" s="325"/>
      <c r="E19" s="374" t="s">
        <v>284</v>
      </c>
      <c r="F19" s="374"/>
      <c r="G19" s="374"/>
      <c r="H19" s="374"/>
      <c r="I19" s="375" t="s">
        <v>115</v>
      </c>
      <c r="J19" s="375"/>
      <c r="K19" s="94"/>
      <c r="L19" s="100">
        <v>1050</v>
      </c>
      <c r="M19" s="100">
        <f t="shared" si="0"/>
        <v>0</v>
      </c>
      <c r="N19" s="17"/>
      <c r="O19" s="17"/>
    </row>
    <row r="20" spans="1:15" ht="16.95" customHeight="1">
      <c r="A20" s="17"/>
      <c r="B20" s="17"/>
      <c r="C20" s="325" t="s">
        <v>461</v>
      </c>
      <c r="D20" s="325"/>
      <c r="E20" s="376" t="s">
        <v>287</v>
      </c>
      <c r="F20" s="376"/>
      <c r="G20" s="376"/>
      <c r="H20" s="376"/>
      <c r="I20" s="377" t="s">
        <v>116</v>
      </c>
      <c r="J20" s="377"/>
      <c r="K20" s="94"/>
      <c r="L20" s="100">
        <v>675</v>
      </c>
      <c r="M20" s="100">
        <f t="shared" si="0"/>
        <v>0</v>
      </c>
      <c r="N20" s="17"/>
      <c r="O20" s="17"/>
    </row>
    <row r="21" spans="1:15" ht="16.95" customHeight="1">
      <c r="A21" s="17"/>
      <c r="B21" s="17"/>
      <c r="C21" s="325" t="s">
        <v>462</v>
      </c>
      <c r="D21" s="325"/>
      <c r="E21" s="374" t="s">
        <v>288</v>
      </c>
      <c r="F21" s="374"/>
      <c r="G21" s="374"/>
      <c r="H21" s="374"/>
      <c r="I21" s="375" t="s">
        <v>117</v>
      </c>
      <c r="J21" s="375"/>
      <c r="K21" s="94"/>
      <c r="L21" s="100">
        <v>1175</v>
      </c>
      <c r="M21" s="100">
        <f t="shared" si="0"/>
        <v>0</v>
      </c>
      <c r="N21" s="17"/>
      <c r="O21" s="17"/>
    </row>
    <row r="22" spans="1:15" ht="16.95" customHeight="1">
      <c r="A22" s="17"/>
      <c r="B22" s="17"/>
      <c r="C22" s="325" t="s">
        <v>463</v>
      </c>
      <c r="D22" s="325"/>
      <c r="E22" s="376" t="s">
        <v>285</v>
      </c>
      <c r="F22" s="376"/>
      <c r="G22" s="376"/>
      <c r="H22" s="376"/>
      <c r="I22" s="373" t="s">
        <v>118</v>
      </c>
      <c r="J22" s="373"/>
      <c r="K22" s="94"/>
      <c r="L22" s="100">
        <v>510</v>
      </c>
      <c r="M22" s="100">
        <f t="shared" si="0"/>
        <v>0</v>
      </c>
      <c r="N22" s="17"/>
      <c r="O22" s="17"/>
    </row>
    <row r="23" spans="1:15" s="17" customFormat="1" ht="25.8" customHeight="1">
      <c r="C23" s="318"/>
      <c r="D23" s="318"/>
      <c r="E23" s="318"/>
      <c r="F23" s="318"/>
      <c r="G23" s="318"/>
      <c r="H23" s="318"/>
      <c r="I23" s="318"/>
      <c r="J23" s="58"/>
      <c r="K23" s="310" t="s">
        <v>58</v>
      </c>
      <c r="L23" s="310"/>
      <c r="M23" s="120">
        <f>SUM(M17:M22)</f>
        <v>0</v>
      </c>
    </row>
    <row r="24" spans="1:15" s="17" customFormat="1" ht="25.8" customHeight="1">
      <c r="C24" s="311" t="s">
        <v>600</v>
      </c>
      <c r="D24" s="312"/>
      <c r="E24" s="312"/>
      <c r="F24" s="312"/>
      <c r="G24" s="312"/>
      <c r="H24" s="312"/>
      <c r="I24" s="313"/>
      <c r="J24" s="58"/>
      <c r="K24" s="310" t="s">
        <v>28</v>
      </c>
      <c r="L24" s="310"/>
      <c r="M24" s="119">
        <f>M23*15%</f>
        <v>0</v>
      </c>
    </row>
    <row r="25" spans="1:15" s="17" customFormat="1" ht="25.8" customHeight="1" thickBot="1">
      <c r="C25" s="314"/>
      <c r="D25" s="315"/>
      <c r="E25" s="315"/>
      <c r="F25" s="315"/>
      <c r="G25" s="315"/>
      <c r="H25" s="315"/>
      <c r="I25" s="316"/>
      <c r="J25" s="58"/>
      <c r="K25" s="363" t="s">
        <v>59</v>
      </c>
      <c r="L25" s="363"/>
      <c r="M25" s="118">
        <f>M23+M24</f>
        <v>0</v>
      </c>
    </row>
    <row r="26" spans="1:15" ht="19.2" customHeight="1">
      <c r="A26" s="17"/>
      <c r="B26" s="17"/>
      <c r="C26" s="314"/>
      <c r="D26" s="315"/>
      <c r="E26" s="315"/>
      <c r="F26" s="315"/>
      <c r="G26" s="315"/>
      <c r="H26" s="315"/>
      <c r="I26" s="316"/>
      <c r="J26" s="124"/>
      <c r="K26" s="124"/>
      <c r="L26" s="21"/>
      <c r="M26" s="32"/>
      <c r="N26" s="17"/>
      <c r="O26" s="17"/>
    </row>
    <row r="27" spans="1:15" ht="51.45" customHeight="1">
      <c r="A27" s="17"/>
      <c r="B27" s="17"/>
      <c r="C27" s="314"/>
      <c r="D27" s="315"/>
      <c r="E27" s="315"/>
      <c r="F27" s="315"/>
      <c r="G27" s="315"/>
      <c r="H27" s="315"/>
      <c r="I27" s="316"/>
      <c r="J27" s="17"/>
      <c r="K27" s="28"/>
      <c r="L27" s="30"/>
      <c r="M27" s="30"/>
      <c r="N27" s="17"/>
      <c r="O27" s="17"/>
    </row>
    <row r="28" spans="1:15" ht="10.199999999999999" customHeight="1">
      <c r="A28" s="17"/>
      <c r="B28" s="17"/>
      <c r="C28" s="317"/>
      <c r="D28" s="318"/>
      <c r="E28" s="318"/>
      <c r="F28" s="318"/>
      <c r="G28" s="318"/>
      <c r="H28" s="318"/>
      <c r="I28" s="319"/>
      <c r="J28" s="17"/>
      <c r="K28" s="28"/>
      <c r="L28" s="30"/>
      <c r="M28" s="30"/>
      <c r="N28" s="17"/>
      <c r="O28" s="17"/>
    </row>
    <row r="29" spans="1:15" ht="16.2" customHeight="1">
      <c r="A29" s="17"/>
      <c r="B29" s="17"/>
      <c r="C29" s="17"/>
      <c r="D29" s="17"/>
      <c r="E29" s="17"/>
      <c r="F29" s="17"/>
      <c r="G29" s="17"/>
      <c r="H29" s="17"/>
      <c r="I29" s="17"/>
      <c r="J29" s="17"/>
      <c r="K29" s="28"/>
      <c r="L29" s="30"/>
      <c r="M29" s="30"/>
      <c r="N29" s="17"/>
      <c r="O29" s="17"/>
    </row>
    <row r="30" spans="1:15" s="17" customFormat="1" ht="37.200000000000003" customHeight="1">
      <c r="C30" s="367" t="s">
        <v>405</v>
      </c>
      <c r="D30" s="368"/>
      <c r="E30" s="368"/>
      <c r="F30" s="368"/>
      <c r="G30" s="368"/>
      <c r="H30" s="368"/>
      <c r="I30" s="368"/>
      <c r="J30" s="368"/>
      <c r="K30" s="368"/>
      <c r="L30" s="368"/>
      <c r="M30" s="368"/>
      <c r="N30" s="59"/>
      <c r="O30" s="23"/>
    </row>
    <row r="31" spans="1:15" ht="3.45" customHeight="1">
      <c r="A31" s="17"/>
      <c r="B31" s="17"/>
      <c r="C31" s="31"/>
      <c r="D31" s="31"/>
      <c r="E31" s="31"/>
      <c r="F31" s="31"/>
      <c r="G31" s="31"/>
      <c r="H31" s="31"/>
      <c r="I31" s="31"/>
      <c r="J31" s="31"/>
      <c r="K31" s="31"/>
      <c r="L31" s="31"/>
      <c r="M31" s="31"/>
      <c r="N31" s="17"/>
      <c r="O31" s="17"/>
    </row>
    <row r="32" spans="1:15" s="5" customFormat="1" ht="15" customHeight="1">
      <c r="A32" s="16"/>
      <c r="B32" s="16"/>
      <c r="C32" s="369" t="s">
        <v>110</v>
      </c>
      <c r="D32" s="370"/>
      <c r="E32" s="370"/>
      <c r="F32" s="370"/>
      <c r="G32" s="370"/>
      <c r="H32" s="370"/>
      <c r="I32" s="370"/>
      <c r="J32" s="370"/>
      <c r="K32" s="370"/>
      <c r="L32" s="370"/>
      <c r="M32" s="370"/>
      <c r="N32" s="16"/>
      <c r="O32" s="16"/>
    </row>
    <row r="33" spans="1:15" s="5" customFormat="1" ht="15" customHeight="1">
      <c r="A33" s="16"/>
      <c r="B33" s="16"/>
      <c r="C33" s="17" t="s">
        <v>409</v>
      </c>
      <c r="D33" s="189"/>
      <c r="E33" s="189"/>
      <c r="F33" s="189"/>
      <c r="G33" s="189"/>
      <c r="H33" s="189"/>
      <c r="I33" s="189"/>
      <c r="J33" s="189"/>
      <c r="K33" s="189"/>
      <c r="L33" s="189"/>
      <c r="M33" s="189"/>
      <c r="N33" s="16"/>
      <c r="O33" s="16"/>
    </row>
    <row r="34" spans="1:15" s="5" customFormat="1" ht="15" customHeight="1">
      <c r="A34" s="16"/>
      <c r="B34" s="16"/>
      <c r="C34" s="17" t="s">
        <v>119</v>
      </c>
      <c r="D34" s="189"/>
      <c r="E34" s="189"/>
      <c r="F34" s="189"/>
      <c r="G34" s="189"/>
      <c r="H34" s="189"/>
      <c r="I34" s="189"/>
      <c r="J34" s="189"/>
      <c r="K34" s="189"/>
      <c r="L34" s="189"/>
      <c r="M34" s="189"/>
      <c r="N34" s="16"/>
      <c r="O34" s="16"/>
    </row>
    <row r="35" spans="1:15" s="5" customFormat="1" ht="15" customHeight="1">
      <c r="A35" s="16"/>
      <c r="B35" s="16"/>
      <c r="C35" s="17" t="s">
        <v>406</v>
      </c>
      <c r="D35" s="189"/>
      <c r="E35" s="189"/>
      <c r="F35" s="189"/>
      <c r="G35" s="189"/>
      <c r="H35" s="189"/>
      <c r="I35" s="189"/>
      <c r="J35" s="189"/>
      <c r="K35" s="189"/>
      <c r="L35" s="189"/>
      <c r="M35" s="189"/>
      <c r="N35" s="16"/>
      <c r="O35" s="16"/>
    </row>
    <row r="36" spans="1:15" s="5" customFormat="1" ht="15" customHeight="1">
      <c r="A36" s="16"/>
      <c r="B36" s="16"/>
      <c r="C36" s="378" t="s">
        <v>120</v>
      </c>
      <c r="D36" s="378"/>
      <c r="E36" s="378"/>
      <c r="F36" s="378"/>
      <c r="G36" s="378"/>
      <c r="H36" s="378"/>
      <c r="I36" s="378"/>
      <c r="J36" s="378"/>
      <c r="K36" s="378"/>
      <c r="L36" s="378"/>
      <c r="M36" s="378"/>
      <c r="N36" s="16"/>
      <c r="O36" s="16"/>
    </row>
    <row r="37" spans="1:15" s="5" customFormat="1" ht="27.45" customHeight="1">
      <c r="A37" s="16"/>
      <c r="B37" s="16"/>
      <c r="C37" s="372" t="s">
        <v>408</v>
      </c>
      <c r="D37" s="372"/>
      <c r="E37" s="372"/>
      <c r="F37" s="372"/>
      <c r="G37" s="372"/>
      <c r="H37" s="372"/>
      <c r="I37" s="372"/>
      <c r="J37" s="372"/>
      <c r="K37" s="372"/>
      <c r="L37" s="372"/>
      <c r="M37" s="372"/>
      <c r="N37" s="16"/>
      <c r="O37" s="16"/>
    </row>
    <row r="38" spans="1:15" s="5" customFormat="1" ht="15" customHeight="1">
      <c r="A38" s="16"/>
      <c r="B38" s="16"/>
      <c r="C38" s="378" t="s">
        <v>121</v>
      </c>
      <c r="D38" s="378"/>
      <c r="E38" s="378"/>
      <c r="F38" s="378"/>
      <c r="G38" s="378"/>
      <c r="H38" s="378"/>
      <c r="I38" s="378"/>
      <c r="J38" s="378"/>
      <c r="K38" s="378"/>
      <c r="L38" s="378"/>
      <c r="M38" s="378"/>
      <c r="N38" s="16"/>
      <c r="O38" s="16"/>
    </row>
    <row r="39" spans="1:15" s="5" customFormat="1" ht="15" customHeight="1">
      <c r="A39" s="16"/>
      <c r="B39" s="16"/>
      <c r="C39" s="372" t="s">
        <v>407</v>
      </c>
      <c r="D39" s="372"/>
      <c r="E39" s="372"/>
      <c r="F39" s="372"/>
      <c r="G39" s="372"/>
      <c r="H39" s="372"/>
      <c r="I39" s="372"/>
      <c r="J39" s="372"/>
      <c r="K39" s="372"/>
      <c r="L39" s="372"/>
      <c r="M39" s="372"/>
      <c r="N39" s="16"/>
      <c r="O39" s="16"/>
    </row>
    <row r="40" spans="1:15" ht="3" customHeight="1">
      <c r="A40" s="17"/>
      <c r="B40" s="17"/>
      <c r="C40" s="31"/>
      <c r="D40" s="31"/>
      <c r="E40" s="31"/>
      <c r="F40" s="31"/>
      <c r="G40" s="31"/>
      <c r="H40" s="31"/>
      <c r="I40" s="31"/>
      <c r="J40" s="31"/>
      <c r="K40" s="31"/>
      <c r="L40" s="31"/>
      <c r="M40" s="31"/>
      <c r="N40" s="17"/>
      <c r="O40" s="17"/>
    </row>
    <row r="41" spans="1:15" ht="21" customHeight="1">
      <c r="A41" s="17"/>
      <c r="B41" s="17"/>
      <c r="C41" s="297" t="s">
        <v>48</v>
      </c>
      <c r="D41" s="297"/>
      <c r="E41" s="298" t="s">
        <v>49</v>
      </c>
      <c r="F41" s="298"/>
      <c r="G41" s="298"/>
      <c r="H41" s="298"/>
      <c r="I41" s="298" t="s">
        <v>404</v>
      </c>
      <c r="J41" s="298"/>
      <c r="K41" s="103" t="s">
        <v>51</v>
      </c>
      <c r="L41" s="181" t="s">
        <v>52</v>
      </c>
      <c r="M41" s="181" t="s">
        <v>53</v>
      </c>
      <c r="N41" s="17"/>
      <c r="O41" s="17"/>
    </row>
    <row r="42" spans="1:15" ht="16.95" customHeight="1">
      <c r="A42" s="17"/>
      <c r="B42" s="17"/>
      <c r="C42" s="305" t="s">
        <v>464</v>
      </c>
      <c r="D42" s="305"/>
      <c r="E42" s="309" t="s">
        <v>122</v>
      </c>
      <c r="F42" s="309"/>
      <c r="G42" s="309"/>
      <c r="H42" s="309"/>
      <c r="I42" s="379" t="s">
        <v>123</v>
      </c>
      <c r="J42" s="379"/>
      <c r="K42" s="94"/>
      <c r="L42" s="200">
        <v>2280</v>
      </c>
      <c r="M42" s="100">
        <f>K42*L42</f>
        <v>0</v>
      </c>
      <c r="N42" s="17"/>
      <c r="O42" s="17"/>
    </row>
    <row r="43" spans="1:15" ht="16.95" customHeight="1">
      <c r="A43" s="17"/>
      <c r="B43" s="17"/>
      <c r="C43" s="305" t="s">
        <v>465</v>
      </c>
      <c r="D43" s="305"/>
      <c r="E43" s="309" t="s">
        <v>124</v>
      </c>
      <c r="F43" s="309"/>
      <c r="G43" s="309"/>
      <c r="H43" s="309"/>
      <c r="I43" s="379" t="s">
        <v>125</v>
      </c>
      <c r="J43" s="379"/>
      <c r="K43" s="94"/>
      <c r="L43" s="200">
        <v>4560</v>
      </c>
      <c r="M43" s="100">
        <f t="shared" ref="M43:M48" si="1">K43*L43</f>
        <v>0</v>
      </c>
      <c r="N43" s="17"/>
      <c r="O43" s="17"/>
    </row>
    <row r="44" spans="1:15" ht="16.95" customHeight="1">
      <c r="A44" s="17"/>
      <c r="B44" s="17"/>
      <c r="C44" s="307" t="s">
        <v>466</v>
      </c>
      <c r="D44" s="308"/>
      <c r="E44" s="309" t="s">
        <v>126</v>
      </c>
      <c r="F44" s="309"/>
      <c r="G44" s="309"/>
      <c r="H44" s="309"/>
      <c r="I44" s="380" t="s">
        <v>127</v>
      </c>
      <c r="J44" s="380"/>
      <c r="K44" s="94"/>
      <c r="L44" s="200">
        <v>6840</v>
      </c>
      <c r="M44" s="100">
        <f t="shared" si="1"/>
        <v>0</v>
      </c>
      <c r="N44" s="17"/>
      <c r="O44" s="17"/>
    </row>
    <row r="45" spans="1:15" ht="16.95" customHeight="1">
      <c r="A45" s="17"/>
      <c r="B45" s="17"/>
      <c r="C45" s="307" t="s">
        <v>467</v>
      </c>
      <c r="D45" s="308"/>
      <c r="E45" s="309" t="s">
        <v>128</v>
      </c>
      <c r="F45" s="309"/>
      <c r="G45" s="309"/>
      <c r="H45" s="309"/>
      <c r="I45" s="379" t="s">
        <v>129</v>
      </c>
      <c r="J45" s="379"/>
      <c r="K45" s="94"/>
      <c r="L45" s="200">
        <v>9120</v>
      </c>
      <c r="M45" s="100">
        <f t="shared" si="1"/>
        <v>0</v>
      </c>
      <c r="N45" s="17"/>
      <c r="O45" s="17"/>
    </row>
    <row r="46" spans="1:15" ht="16.95" customHeight="1">
      <c r="A46" s="17"/>
      <c r="B46" s="17"/>
      <c r="C46" s="307" t="s">
        <v>468</v>
      </c>
      <c r="D46" s="308"/>
      <c r="E46" s="309" t="s">
        <v>130</v>
      </c>
      <c r="F46" s="309"/>
      <c r="G46" s="309"/>
      <c r="H46" s="309"/>
      <c r="I46" s="379" t="s">
        <v>131</v>
      </c>
      <c r="J46" s="379"/>
      <c r="K46" s="94"/>
      <c r="L46" s="200">
        <v>11400</v>
      </c>
      <c r="M46" s="100">
        <f t="shared" si="1"/>
        <v>0</v>
      </c>
      <c r="N46" s="17"/>
      <c r="O46" s="17"/>
    </row>
    <row r="47" spans="1:15" ht="16.95" customHeight="1">
      <c r="A47" s="17"/>
      <c r="B47" s="17"/>
      <c r="C47" s="307" t="s">
        <v>469</v>
      </c>
      <c r="D47" s="308"/>
      <c r="E47" s="309" t="s">
        <v>132</v>
      </c>
      <c r="F47" s="309"/>
      <c r="G47" s="309"/>
      <c r="H47" s="309"/>
      <c r="I47" s="379" t="s">
        <v>133</v>
      </c>
      <c r="J47" s="379"/>
      <c r="K47" s="94"/>
      <c r="L47" s="200">
        <v>13680</v>
      </c>
      <c r="M47" s="100">
        <f t="shared" si="1"/>
        <v>0</v>
      </c>
      <c r="N47" s="17"/>
      <c r="O47" s="17"/>
    </row>
    <row r="48" spans="1:15" ht="16.8" customHeight="1">
      <c r="A48" s="17"/>
      <c r="B48" s="17"/>
      <c r="C48" s="325" t="s">
        <v>470</v>
      </c>
      <c r="D48" s="325"/>
      <c r="E48" s="309" t="s">
        <v>289</v>
      </c>
      <c r="F48" s="309"/>
      <c r="G48" s="309"/>
      <c r="H48" s="309"/>
      <c r="I48" s="381" t="s">
        <v>290</v>
      </c>
      <c r="J48" s="381"/>
      <c r="K48" s="94"/>
      <c r="L48" s="200">
        <v>320</v>
      </c>
      <c r="M48" s="100">
        <f t="shared" si="1"/>
        <v>0</v>
      </c>
      <c r="N48" s="17"/>
      <c r="O48" s="17"/>
    </row>
    <row r="49" spans="1:17" ht="25.8" customHeight="1">
      <c r="A49" s="17"/>
      <c r="B49" s="17"/>
      <c r="C49" s="149"/>
      <c r="D49" s="149"/>
      <c r="E49" s="149"/>
      <c r="F49" s="149"/>
      <c r="G49" s="149"/>
      <c r="H49" s="149"/>
      <c r="I49" s="149"/>
      <c r="J49" s="58"/>
      <c r="K49" s="310" t="s">
        <v>58</v>
      </c>
      <c r="L49" s="310"/>
      <c r="M49" s="120">
        <f>SUM(M42:M48)</f>
        <v>0</v>
      </c>
      <c r="N49" s="17"/>
      <c r="O49" s="17"/>
    </row>
    <row r="50" spans="1:17" s="17" customFormat="1" ht="25.8" customHeight="1">
      <c r="C50" s="311" t="s">
        <v>601</v>
      </c>
      <c r="D50" s="312"/>
      <c r="E50" s="312"/>
      <c r="F50" s="312"/>
      <c r="G50" s="312"/>
      <c r="H50" s="312"/>
      <c r="I50" s="313"/>
      <c r="J50" s="125"/>
      <c r="K50" s="310" t="s">
        <v>28</v>
      </c>
      <c r="L50" s="310"/>
      <c r="M50" s="120">
        <f>M49*15%</f>
        <v>0</v>
      </c>
    </row>
    <row r="51" spans="1:17" s="17" customFormat="1" ht="25.8" customHeight="1" thickBot="1">
      <c r="C51" s="314"/>
      <c r="D51" s="315"/>
      <c r="E51" s="315"/>
      <c r="F51" s="315"/>
      <c r="G51" s="315"/>
      <c r="H51" s="315"/>
      <c r="I51" s="316"/>
      <c r="J51" s="125"/>
      <c r="K51" s="347" t="s">
        <v>59</v>
      </c>
      <c r="L51" s="347"/>
      <c r="M51" s="118">
        <f>M49+M50</f>
        <v>0</v>
      </c>
    </row>
    <row r="52" spans="1:17" s="17" customFormat="1" ht="79.8" customHeight="1">
      <c r="C52" s="317"/>
      <c r="D52" s="318"/>
      <c r="E52" s="318"/>
      <c r="F52" s="318"/>
      <c r="G52" s="318"/>
      <c r="H52" s="318"/>
      <c r="I52" s="319"/>
      <c r="J52" s="125"/>
      <c r="K52" s="58"/>
      <c r="L52" s="20"/>
      <c r="M52" s="150"/>
    </row>
    <row r="53" spans="1:17" ht="15.45" customHeight="1">
      <c r="A53" s="17"/>
      <c r="B53" s="17"/>
      <c r="C53" s="17"/>
      <c r="D53" s="17"/>
      <c r="E53" s="17"/>
      <c r="F53" s="17"/>
      <c r="G53" s="17"/>
      <c r="H53" s="17"/>
      <c r="I53" s="17"/>
      <c r="J53" s="17"/>
      <c r="K53" s="28"/>
      <c r="L53" s="30"/>
      <c r="M53" s="30"/>
      <c r="N53" s="17"/>
      <c r="O53" s="17"/>
    </row>
    <row r="54" spans="1:17" s="17" customFormat="1" ht="49.8" customHeight="1">
      <c r="C54" s="382" t="s">
        <v>134</v>
      </c>
      <c r="D54" s="383"/>
      <c r="E54" s="383"/>
      <c r="F54" s="383"/>
      <c r="G54" s="383"/>
      <c r="H54" s="383"/>
      <c r="I54" s="383"/>
      <c r="J54" s="383"/>
      <c r="K54" s="383"/>
      <c r="L54" s="383"/>
      <c r="M54" s="383"/>
      <c r="N54" s="384"/>
    </row>
    <row r="55" spans="1:17" ht="8.5500000000000007" customHeight="1">
      <c r="A55" s="17"/>
      <c r="B55" s="17"/>
      <c r="C55" s="17"/>
      <c r="D55" s="17"/>
      <c r="E55" s="17"/>
      <c r="F55" s="17"/>
      <c r="G55" s="17"/>
      <c r="H55" s="17"/>
      <c r="I55" s="17"/>
      <c r="J55" s="17"/>
      <c r="K55" s="28"/>
      <c r="L55" s="30"/>
      <c r="M55" s="30"/>
      <c r="N55" s="17"/>
      <c r="O55" s="17"/>
    </row>
    <row r="56" spans="1:17" s="5" customFormat="1" ht="30" customHeight="1">
      <c r="A56" s="16"/>
      <c r="C56" s="364" t="str">
        <f>Summary!B43</f>
        <v xml:space="preserve">SUBMIT COMPLETED ORDER FORMS TO: michelle@exposolutions.co.za </v>
      </c>
      <c r="D56" s="365"/>
      <c r="E56" s="365"/>
      <c r="F56" s="365"/>
      <c r="G56" s="365"/>
      <c r="H56" s="365"/>
      <c r="I56" s="365"/>
      <c r="J56" s="365"/>
      <c r="K56" s="365"/>
      <c r="L56" s="365"/>
      <c r="M56" s="365"/>
      <c r="N56" s="366"/>
      <c r="O56" s="17"/>
      <c r="P56" s="68"/>
      <c r="Q56" s="68"/>
    </row>
    <row r="57" spans="1:17" s="5" customFormat="1" ht="8.5500000000000007" customHeight="1">
      <c r="A57" s="16"/>
      <c r="B57" s="16"/>
      <c r="C57" s="16"/>
      <c r="D57" s="16"/>
      <c r="E57" s="16"/>
      <c r="F57" s="16"/>
      <c r="G57" s="16"/>
      <c r="H57" s="16"/>
      <c r="I57" s="16"/>
      <c r="J57" s="16"/>
      <c r="K57" s="16"/>
      <c r="L57" s="18"/>
      <c r="M57" s="16"/>
      <c r="N57" s="16"/>
      <c r="O57" s="16"/>
    </row>
    <row r="58" spans="1:17" s="5" customFormat="1" ht="50.55" customHeight="1">
      <c r="A58" s="16"/>
      <c r="C58" s="216" t="s">
        <v>602</v>
      </c>
      <c r="D58" s="217"/>
      <c r="E58" s="217"/>
      <c r="F58" s="217"/>
      <c r="G58" s="217"/>
      <c r="H58" s="217"/>
      <c r="I58" s="217"/>
      <c r="J58" s="217"/>
      <c r="K58" s="217"/>
      <c r="L58" s="217"/>
      <c r="M58" s="217"/>
      <c r="N58" s="218"/>
      <c r="O58" s="16"/>
    </row>
    <row r="59" spans="1:17" s="5" customFormat="1" ht="8.5500000000000007" customHeight="1">
      <c r="A59" s="16"/>
      <c r="B59" s="16"/>
      <c r="C59" s="33"/>
      <c r="D59" s="33"/>
      <c r="E59" s="33"/>
      <c r="F59" s="33"/>
      <c r="G59" s="33"/>
      <c r="H59" s="33"/>
      <c r="I59" s="33"/>
      <c r="J59" s="33"/>
      <c r="K59" s="33"/>
      <c r="L59" s="34"/>
      <c r="M59" s="33"/>
      <c r="N59" s="16"/>
      <c r="O59" s="16"/>
    </row>
    <row r="60" spans="1:17" s="5" customFormat="1" ht="30" customHeight="1">
      <c r="A60" s="16"/>
      <c r="C60" s="272" t="str">
        <f>Summary!B45</f>
        <v>SASOG 2026   |   5-8 AUGUST 2026   |  CENTURY CITY CONFERENCE CENTRE, CAPE TOWN</v>
      </c>
      <c r="D60" s="272"/>
      <c r="E60" s="272"/>
      <c r="F60" s="272"/>
      <c r="G60" s="272"/>
      <c r="H60" s="272"/>
      <c r="I60" s="272"/>
      <c r="J60" s="272"/>
      <c r="K60" s="272"/>
      <c r="L60" s="272"/>
      <c r="M60" s="272"/>
      <c r="N60" s="272"/>
      <c r="O60" s="16"/>
    </row>
    <row r="61" spans="1:17" s="5" customFormat="1" ht="60" customHeight="1">
      <c r="A61" s="16"/>
      <c r="C61" s="69"/>
      <c r="D61" s="69"/>
      <c r="E61" s="69"/>
      <c r="F61" s="69"/>
      <c r="G61" s="69"/>
      <c r="H61" s="69"/>
      <c r="I61" s="69"/>
      <c r="J61" s="69"/>
      <c r="K61" s="69"/>
      <c r="L61" s="69"/>
      <c r="M61" s="126"/>
      <c r="N61" s="16"/>
      <c r="O61" s="16"/>
    </row>
  </sheetData>
  <sheetProtection algorithmName="SHA-512" hashValue="vxmRVBhH/aCn/zo4GWga9iBf1X0a8rxi+3ndq6wV08i+tYKCAZ24keisfexGRG63HPgWFqXFM0dgAU9UQ2bxYg==" saltValue="qIEpQGASb0NXJGbrGIVFRQ==" spinCount="100000" sheet="1" objects="1" scenarios="1"/>
  <protectedRanges>
    <protectedRange sqref="H1:N1" name="Range1"/>
    <protectedRange sqref="C56" name="Submission Details_1"/>
  </protectedRanges>
  <mergeCells count="72">
    <mergeCell ref="C60:N60"/>
    <mergeCell ref="K49:L49"/>
    <mergeCell ref="C50:I52"/>
    <mergeCell ref="K50:L50"/>
    <mergeCell ref="K51:L51"/>
    <mergeCell ref="C54:N54"/>
    <mergeCell ref="C48:D48"/>
    <mergeCell ref="E48:H48"/>
    <mergeCell ref="I48:J48"/>
    <mergeCell ref="C56:N56"/>
    <mergeCell ref="C58:N58"/>
    <mergeCell ref="C46:D46"/>
    <mergeCell ref="E46:H46"/>
    <mergeCell ref="I46:J46"/>
    <mergeCell ref="C47:D47"/>
    <mergeCell ref="E47:H47"/>
    <mergeCell ref="I47:J47"/>
    <mergeCell ref="C44:D44"/>
    <mergeCell ref="E44:H44"/>
    <mergeCell ref="I44:J44"/>
    <mergeCell ref="C45:D45"/>
    <mergeCell ref="E45:H45"/>
    <mergeCell ref="I45:J45"/>
    <mergeCell ref="C42:D42"/>
    <mergeCell ref="E42:H42"/>
    <mergeCell ref="I42:J42"/>
    <mergeCell ref="C43:D43"/>
    <mergeCell ref="E43:H43"/>
    <mergeCell ref="I43:J43"/>
    <mergeCell ref="C37:M37"/>
    <mergeCell ref="C38:M38"/>
    <mergeCell ref="C39:M39"/>
    <mergeCell ref="C41:D41"/>
    <mergeCell ref="E41:H41"/>
    <mergeCell ref="I41:J41"/>
    <mergeCell ref="C24:I28"/>
    <mergeCell ref="K24:L24"/>
    <mergeCell ref="K25:L25"/>
    <mergeCell ref="C32:M32"/>
    <mergeCell ref="C36:M36"/>
    <mergeCell ref="C22:D22"/>
    <mergeCell ref="E22:H22"/>
    <mergeCell ref="I22:J22"/>
    <mergeCell ref="C23:I23"/>
    <mergeCell ref="K23:L23"/>
    <mergeCell ref="C20:D20"/>
    <mergeCell ref="E20:H20"/>
    <mergeCell ref="I20:J20"/>
    <mergeCell ref="C21:D21"/>
    <mergeCell ref="E21:H21"/>
    <mergeCell ref="I21:J21"/>
    <mergeCell ref="E18:H18"/>
    <mergeCell ref="I18:J18"/>
    <mergeCell ref="C19:D19"/>
    <mergeCell ref="E19:H19"/>
    <mergeCell ref="I19:J19"/>
    <mergeCell ref="J1:O1"/>
    <mergeCell ref="C30:M30"/>
    <mergeCell ref="C2:C3"/>
    <mergeCell ref="K3:M3"/>
    <mergeCell ref="C5:M5"/>
    <mergeCell ref="C7:M7"/>
    <mergeCell ref="C9:M9"/>
    <mergeCell ref="C13:M13"/>
    <mergeCell ref="C14:M14"/>
    <mergeCell ref="C16:D16"/>
    <mergeCell ref="E16:H16"/>
    <mergeCell ref="I16:J16"/>
    <mergeCell ref="C17:D17"/>
    <mergeCell ref="E17:H17"/>
    <mergeCell ref="I17:J17"/>
    <mergeCell ref="C18:D18"/>
  </mergeCells>
  <pageMargins left="0.7" right="0.7" top="0.75" bottom="0.75" header="0.3" footer="0.3"/>
  <pageSetup paperSize="9" scale="5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2B0F5-065D-4270-AFEF-E128E3440A25}">
  <sheetPr>
    <tabColor theme="0" tint="-0.14999847407452621"/>
    <pageSetUpPr fitToPage="1"/>
  </sheetPr>
  <dimension ref="A1:Q100"/>
  <sheetViews>
    <sheetView view="pageBreakPreview" topLeftCell="A6" zoomScale="90" zoomScaleNormal="100" zoomScaleSheetLayoutView="90" workbookViewId="0">
      <selection activeCell="P12" sqref="P12"/>
    </sheetView>
  </sheetViews>
  <sheetFormatPr defaultColWidth="9.109375" defaultRowHeight="14.4"/>
  <cols>
    <col min="1" max="17" width="8.77734375" style="38" customWidth="1"/>
  </cols>
  <sheetData>
    <row r="1" spans="1:12" ht="40.049999999999997" customHeight="1">
      <c r="A1" s="385"/>
      <c r="B1" s="385"/>
      <c r="C1" s="385"/>
      <c r="D1" s="385"/>
      <c r="E1" s="385"/>
      <c r="F1" s="385"/>
      <c r="G1" s="385"/>
      <c r="H1" s="385"/>
      <c r="I1" s="385"/>
      <c r="J1" s="385"/>
      <c r="K1" s="385"/>
      <c r="L1" s="385"/>
    </row>
    <row r="2" spans="1:12" ht="40.049999999999997" customHeight="1">
      <c r="A2" s="385"/>
      <c r="B2" s="385"/>
      <c r="C2" s="385"/>
      <c r="D2" s="385"/>
      <c r="E2" s="385"/>
      <c r="F2" s="385"/>
      <c r="G2" s="385"/>
      <c r="H2" s="385"/>
      <c r="I2" s="385"/>
      <c r="J2" s="385"/>
      <c r="K2" s="385"/>
      <c r="L2" s="385"/>
    </row>
    <row r="3" spans="1:12" ht="40.049999999999997" customHeight="1">
      <c r="A3" s="385"/>
      <c r="B3" s="385"/>
      <c r="C3" s="385"/>
      <c r="D3" s="385"/>
      <c r="E3" s="385"/>
      <c r="F3" s="385"/>
      <c r="G3" s="385"/>
      <c r="H3" s="385"/>
      <c r="I3" s="385"/>
      <c r="J3" s="385"/>
      <c r="K3" s="385"/>
      <c r="L3" s="385"/>
    </row>
    <row r="4" spans="1:12" ht="40.049999999999997" customHeight="1">
      <c r="A4" s="385"/>
      <c r="B4" s="385"/>
      <c r="C4" s="385"/>
      <c r="D4" s="385"/>
      <c r="E4" s="385"/>
      <c r="F4" s="385"/>
      <c r="G4" s="385"/>
      <c r="H4" s="385"/>
      <c r="I4" s="385"/>
      <c r="J4" s="385"/>
      <c r="K4" s="385"/>
      <c r="L4" s="385"/>
    </row>
    <row r="5" spans="1:12" ht="40.049999999999997" customHeight="1">
      <c r="A5" s="385"/>
      <c r="B5" s="385"/>
      <c r="C5" s="385"/>
      <c r="D5" s="385"/>
      <c r="E5" s="385"/>
      <c r="F5" s="385"/>
      <c r="G5" s="385"/>
      <c r="H5" s="385"/>
      <c r="I5" s="385"/>
      <c r="J5" s="385"/>
      <c r="K5" s="385"/>
      <c r="L5" s="385"/>
    </row>
    <row r="6" spans="1:12" ht="40.049999999999997" customHeight="1">
      <c r="A6" s="385"/>
      <c r="B6" s="385"/>
      <c r="C6" s="385"/>
      <c r="D6" s="385"/>
      <c r="E6" s="385"/>
      <c r="F6" s="385"/>
      <c r="G6" s="385"/>
      <c r="H6" s="385"/>
      <c r="I6" s="385"/>
      <c r="J6" s="385"/>
      <c r="K6" s="385"/>
      <c r="L6" s="385"/>
    </row>
    <row r="7" spans="1:12" ht="40.049999999999997" customHeight="1">
      <c r="A7" s="385"/>
      <c r="B7" s="385"/>
      <c r="C7" s="385"/>
      <c r="D7" s="385"/>
      <c r="E7" s="385"/>
      <c r="F7" s="385"/>
      <c r="G7" s="385"/>
      <c r="H7" s="385"/>
      <c r="I7" s="385"/>
      <c r="J7" s="385"/>
      <c r="K7" s="385"/>
      <c r="L7" s="385"/>
    </row>
    <row r="8" spans="1:12" ht="40.049999999999997" customHeight="1">
      <c r="A8" s="385"/>
      <c r="B8" s="385"/>
      <c r="C8" s="385"/>
      <c r="D8" s="385"/>
      <c r="E8" s="385"/>
      <c r="F8" s="385"/>
      <c r="G8" s="385"/>
      <c r="H8" s="385"/>
      <c r="I8" s="385"/>
      <c r="J8" s="385"/>
      <c r="K8" s="385"/>
      <c r="L8" s="385"/>
    </row>
    <row r="9" spans="1:12" ht="40.049999999999997" customHeight="1">
      <c r="A9" s="385"/>
      <c r="B9" s="385"/>
      <c r="C9" s="385"/>
      <c r="D9" s="385"/>
      <c r="E9" s="385"/>
      <c r="F9" s="385"/>
      <c r="G9" s="385"/>
      <c r="H9" s="385"/>
      <c r="I9" s="385"/>
      <c r="J9" s="385"/>
      <c r="K9" s="385"/>
      <c r="L9" s="385"/>
    </row>
    <row r="10" spans="1:12" ht="40.049999999999997" customHeight="1">
      <c r="A10" s="385"/>
      <c r="B10" s="385"/>
      <c r="C10" s="385"/>
      <c r="D10" s="385"/>
      <c r="E10" s="385"/>
      <c r="F10" s="385"/>
      <c r="G10" s="385"/>
      <c r="H10" s="385"/>
      <c r="I10" s="385"/>
      <c r="J10" s="385"/>
      <c r="K10" s="385"/>
      <c r="L10" s="385"/>
    </row>
    <row r="11" spans="1:12" ht="40.049999999999997" customHeight="1">
      <c r="A11" s="385"/>
      <c r="B11" s="385"/>
      <c r="C11" s="385"/>
      <c r="D11" s="385"/>
      <c r="E11" s="385"/>
      <c r="F11" s="385"/>
      <c r="G11" s="385"/>
      <c r="H11" s="385"/>
      <c r="I11" s="385"/>
      <c r="J11" s="385"/>
      <c r="K11" s="385"/>
      <c r="L11" s="385"/>
    </row>
    <row r="12" spans="1:12" ht="40.049999999999997" customHeight="1">
      <c r="A12" s="385"/>
      <c r="B12" s="385"/>
      <c r="C12" s="385"/>
      <c r="D12" s="385"/>
      <c r="E12" s="385"/>
      <c r="F12" s="385"/>
      <c r="G12" s="385"/>
      <c r="H12" s="385"/>
      <c r="I12" s="385"/>
      <c r="J12" s="385"/>
      <c r="K12" s="385"/>
      <c r="L12" s="385"/>
    </row>
    <row r="13" spans="1:12" ht="40.049999999999997" customHeight="1">
      <c r="A13" s="385"/>
      <c r="B13" s="385"/>
      <c r="C13" s="385"/>
      <c r="D13" s="385"/>
      <c r="E13" s="385"/>
      <c r="F13" s="385"/>
      <c r="G13" s="385"/>
      <c r="H13" s="385"/>
      <c r="I13" s="385"/>
      <c r="J13" s="385"/>
      <c r="K13" s="385"/>
      <c r="L13" s="385"/>
    </row>
    <row r="14" spans="1:12" ht="40.049999999999997" customHeight="1">
      <c r="A14" s="385"/>
      <c r="B14" s="385"/>
      <c r="C14" s="385"/>
      <c r="D14" s="385"/>
      <c r="E14" s="385"/>
      <c r="F14" s="385"/>
      <c r="G14" s="385"/>
      <c r="H14" s="385"/>
      <c r="I14" s="385"/>
      <c r="J14" s="385"/>
      <c r="K14" s="385"/>
      <c r="L14" s="385"/>
    </row>
    <row r="15" spans="1:12" ht="40.049999999999997" customHeight="1">
      <c r="A15" s="385"/>
      <c r="B15" s="385"/>
      <c r="C15" s="385"/>
      <c r="D15" s="385"/>
      <c r="E15" s="385"/>
      <c r="F15" s="385"/>
      <c r="G15" s="385"/>
      <c r="H15" s="385"/>
      <c r="I15" s="385"/>
      <c r="J15" s="385"/>
      <c r="K15" s="385"/>
      <c r="L15" s="385"/>
    </row>
    <row r="16" spans="1:12" ht="40.049999999999997" customHeight="1">
      <c r="A16" s="385"/>
      <c r="B16" s="385"/>
      <c r="C16" s="385"/>
      <c r="D16" s="385"/>
      <c r="E16" s="385"/>
      <c r="F16" s="385"/>
      <c r="G16" s="385"/>
      <c r="H16" s="385"/>
      <c r="I16" s="385"/>
      <c r="J16" s="385"/>
      <c r="K16" s="385"/>
      <c r="L16" s="385"/>
    </row>
    <row r="17" spans="1:12" ht="40.049999999999997" customHeight="1">
      <c r="A17" s="385"/>
      <c r="B17" s="385"/>
      <c r="C17" s="385"/>
      <c r="D17" s="385"/>
      <c r="E17" s="385"/>
      <c r="F17" s="385"/>
      <c r="G17" s="385"/>
      <c r="H17" s="385"/>
      <c r="I17" s="385"/>
      <c r="J17" s="385"/>
      <c r="K17" s="385"/>
      <c r="L17" s="385"/>
    </row>
    <row r="18" spans="1:12" ht="40.049999999999997" customHeight="1">
      <c r="A18" s="385"/>
      <c r="B18" s="385"/>
      <c r="C18" s="385"/>
      <c r="D18" s="385"/>
      <c r="E18" s="385"/>
      <c r="F18" s="385"/>
      <c r="G18" s="385"/>
      <c r="H18" s="385"/>
      <c r="I18" s="385"/>
      <c r="J18" s="385"/>
      <c r="K18" s="385"/>
      <c r="L18" s="385"/>
    </row>
    <row r="19" spans="1:12" ht="40.049999999999997" customHeight="1">
      <c r="A19" s="385"/>
      <c r="B19" s="385"/>
      <c r="C19" s="385"/>
      <c r="D19" s="385"/>
      <c r="E19" s="385"/>
      <c r="F19" s="385"/>
      <c r="G19" s="385"/>
      <c r="H19" s="385"/>
      <c r="I19" s="385"/>
      <c r="J19" s="385"/>
      <c r="K19" s="385"/>
      <c r="L19" s="385"/>
    </row>
    <row r="20" spans="1:12" ht="26.55" customHeight="1">
      <c r="A20" s="385"/>
      <c r="B20" s="385"/>
      <c r="C20" s="385"/>
      <c r="D20" s="385"/>
      <c r="E20" s="385"/>
      <c r="F20" s="385"/>
      <c r="G20" s="385"/>
      <c r="H20" s="385"/>
      <c r="I20" s="385"/>
      <c r="J20" s="385"/>
      <c r="K20" s="385"/>
      <c r="L20" s="385"/>
    </row>
    <row r="21" spans="1:12" ht="40.049999999999997" customHeight="1">
      <c r="A21" s="385"/>
      <c r="B21" s="385"/>
      <c r="C21" s="385"/>
      <c r="D21" s="385"/>
      <c r="E21" s="385"/>
      <c r="F21" s="385"/>
      <c r="G21" s="385"/>
      <c r="H21" s="385"/>
      <c r="I21" s="385"/>
      <c r="J21" s="385"/>
      <c r="K21" s="385"/>
      <c r="L21" s="385"/>
    </row>
    <row r="22" spans="1:12" ht="40.049999999999997" customHeight="1">
      <c r="A22" s="385"/>
      <c r="B22" s="385"/>
      <c r="C22" s="385"/>
      <c r="D22" s="385"/>
      <c r="E22" s="385"/>
      <c r="F22" s="385"/>
      <c r="G22" s="385"/>
      <c r="H22" s="385"/>
      <c r="I22" s="385"/>
      <c r="J22" s="385"/>
      <c r="K22" s="385"/>
      <c r="L22" s="385"/>
    </row>
    <row r="23" spans="1:12" ht="40.049999999999997" customHeight="1">
      <c r="A23" s="385"/>
      <c r="B23" s="385"/>
      <c r="C23" s="385"/>
      <c r="D23" s="385"/>
      <c r="E23" s="385"/>
      <c r="F23" s="385"/>
      <c r="G23" s="385"/>
      <c r="H23" s="385"/>
      <c r="I23" s="385"/>
      <c r="J23" s="385"/>
      <c r="K23" s="385"/>
      <c r="L23" s="385"/>
    </row>
    <row r="24" spans="1:12" ht="40.049999999999997" customHeight="1">
      <c r="A24" s="385"/>
      <c r="B24" s="385"/>
      <c r="C24" s="385"/>
      <c r="D24" s="385"/>
      <c r="E24" s="385"/>
      <c r="F24" s="385"/>
      <c r="G24" s="385"/>
      <c r="H24" s="385"/>
      <c r="I24" s="385"/>
      <c r="J24" s="385"/>
      <c r="K24" s="385"/>
      <c r="L24" s="385"/>
    </row>
    <row r="25" spans="1:12" ht="40.049999999999997" customHeight="1">
      <c r="A25" s="385"/>
      <c r="B25" s="385"/>
      <c r="C25" s="385"/>
      <c r="D25" s="385"/>
      <c r="E25" s="385"/>
      <c r="F25" s="385"/>
      <c r="G25" s="385"/>
      <c r="H25" s="385"/>
      <c r="I25" s="385"/>
      <c r="J25" s="385"/>
      <c r="K25" s="385"/>
      <c r="L25" s="385"/>
    </row>
    <row r="26" spans="1:12" ht="40.049999999999997" customHeight="1">
      <c r="A26" s="385"/>
      <c r="B26" s="385"/>
      <c r="C26" s="385"/>
      <c r="D26" s="385"/>
      <c r="E26" s="385"/>
      <c r="F26" s="385"/>
      <c r="G26" s="385"/>
      <c r="H26" s="385"/>
      <c r="I26" s="385"/>
      <c r="J26" s="385"/>
      <c r="K26" s="385"/>
      <c r="L26" s="385"/>
    </row>
    <row r="27" spans="1:12" ht="40.049999999999997" customHeight="1">
      <c r="A27" s="385"/>
      <c r="B27" s="385"/>
      <c r="C27" s="385"/>
      <c r="D27" s="385"/>
      <c r="E27" s="385"/>
      <c r="F27" s="385"/>
      <c r="G27" s="385"/>
      <c r="H27" s="385"/>
      <c r="I27" s="385"/>
      <c r="J27" s="385"/>
      <c r="K27" s="385"/>
      <c r="L27" s="385"/>
    </row>
    <row r="28" spans="1:12" ht="40.049999999999997" customHeight="1">
      <c r="A28" s="385"/>
      <c r="B28" s="385"/>
      <c r="C28" s="385"/>
      <c r="D28" s="385"/>
      <c r="E28" s="385"/>
      <c r="F28" s="385"/>
      <c r="G28" s="385"/>
      <c r="H28" s="385"/>
      <c r="I28" s="385"/>
      <c r="J28" s="385"/>
      <c r="K28" s="385"/>
      <c r="L28" s="385"/>
    </row>
    <row r="29" spans="1:12" ht="40.049999999999997" customHeight="1">
      <c r="A29" s="385"/>
      <c r="B29" s="385"/>
      <c r="C29" s="385"/>
      <c r="D29" s="385"/>
      <c r="E29" s="385"/>
      <c r="F29" s="385"/>
      <c r="G29" s="385"/>
      <c r="H29" s="385"/>
      <c r="I29" s="385"/>
      <c r="J29" s="385"/>
      <c r="K29" s="385"/>
      <c r="L29" s="385"/>
    </row>
    <row r="30" spans="1:12" ht="40.049999999999997" customHeight="1">
      <c r="A30" s="385"/>
      <c r="B30" s="385"/>
      <c r="C30" s="385"/>
      <c r="D30" s="385"/>
      <c r="E30" s="385"/>
      <c r="F30" s="385"/>
      <c r="G30" s="385"/>
      <c r="H30" s="385"/>
      <c r="I30" s="385"/>
      <c r="J30" s="385"/>
      <c r="K30" s="385"/>
      <c r="L30" s="385"/>
    </row>
    <row r="31" spans="1:12" ht="40.049999999999997" customHeight="1">
      <c r="A31" s="385"/>
      <c r="B31" s="385"/>
      <c r="C31" s="385"/>
      <c r="D31" s="385"/>
      <c r="E31" s="385"/>
      <c r="F31" s="385"/>
      <c r="G31" s="385"/>
      <c r="H31" s="385"/>
      <c r="I31" s="385"/>
      <c r="J31" s="385"/>
      <c r="K31" s="385"/>
      <c r="L31" s="385"/>
    </row>
    <row r="32" spans="1:12" ht="40.049999999999997" customHeight="1">
      <c r="A32" s="385"/>
      <c r="B32" s="385"/>
      <c r="C32" s="385"/>
      <c r="D32" s="385"/>
      <c r="E32" s="385"/>
      <c r="F32" s="385"/>
      <c r="G32" s="385"/>
      <c r="H32" s="385"/>
      <c r="I32" s="385"/>
      <c r="J32" s="385"/>
      <c r="K32" s="385"/>
      <c r="L32" s="385"/>
    </row>
    <row r="33" spans="1:12" ht="40.049999999999997" customHeight="1">
      <c r="A33" s="385"/>
      <c r="B33" s="385"/>
      <c r="C33" s="385"/>
      <c r="D33" s="385"/>
      <c r="E33" s="385"/>
      <c r="F33" s="385"/>
      <c r="G33" s="385"/>
      <c r="H33" s="385"/>
      <c r="I33" s="385"/>
      <c r="J33" s="385"/>
      <c r="K33" s="385"/>
      <c r="L33" s="385"/>
    </row>
    <row r="34" spans="1:12" ht="40.049999999999997" customHeight="1">
      <c r="A34" s="385"/>
      <c r="B34" s="385"/>
      <c r="C34" s="385"/>
      <c r="D34" s="385"/>
      <c r="E34" s="385"/>
      <c r="F34" s="385"/>
      <c r="G34" s="385"/>
      <c r="H34" s="385"/>
      <c r="I34" s="385"/>
      <c r="J34" s="385"/>
      <c r="K34" s="385"/>
      <c r="L34" s="385"/>
    </row>
    <row r="35" spans="1:12" ht="40.049999999999997" customHeight="1">
      <c r="A35" s="385"/>
      <c r="B35" s="385"/>
      <c r="C35" s="385"/>
      <c r="D35" s="385"/>
      <c r="E35" s="385"/>
      <c r="F35" s="385"/>
      <c r="G35" s="385"/>
      <c r="H35" s="385"/>
      <c r="I35" s="385"/>
      <c r="J35" s="385"/>
      <c r="K35" s="385"/>
      <c r="L35" s="385"/>
    </row>
    <row r="36" spans="1:12" ht="40.049999999999997" customHeight="1">
      <c r="A36" s="385"/>
      <c r="B36" s="385"/>
      <c r="C36" s="385"/>
      <c r="D36" s="385"/>
      <c r="E36" s="385"/>
      <c r="F36" s="385"/>
      <c r="G36" s="385"/>
      <c r="H36" s="385"/>
      <c r="I36" s="385"/>
      <c r="J36" s="385"/>
      <c r="K36" s="385"/>
      <c r="L36" s="385"/>
    </row>
    <row r="37" spans="1:12" ht="40.049999999999997" customHeight="1">
      <c r="A37" s="385"/>
      <c r="B37" s="385"/>
      <c r="C37" s="385"/>
      <c r="D37" s="385"/>
      <c r="E37" s="385"/>
      <c r="F37" s="385"/>
      <c r="G37" s="385"/>
      <c r="H37" s="385"/>
      <c r="I37" s="385"/>
      <c r="J37" s="385"/>
      <c r="K37" s="385"/>
      <c r="L37" s="385"/>
    </row>
    <row r="38" spans="1:12" ht="40.049999999999997" customHeight="1">
      <c r="A38" s="385"/>
      <c r="B38" s="385"/>
      <c r="C38" s="385"/>
      <c r="D38" s="385"/>
      <c r="E38" s="385"/>
      <c r="F38" s="385"/>
      <c r="G38" s="385"/>
      <c r="H38" s="385"/>
      <c r="I38" s="385"/>
      <c r="J38" s="385"/>
      <c r="K38" s="385"/>
      <c r="L38" s="385"/>
    </row>
    <row r="39" spans="1:12" ht="40.049999999999997" customHeight="1">
      <c r="A39" s="385"/>
      <c r="B39" s="385"/>
      <c r="C39" s="385"/>
      <c r="D39" s="385"/>
      <c r="E39" s="385"/>
      <c r="F39" s="385"/>
      <c r="G39" s="385"/>
      <c r="H39" s="385"/>
      <c r="I39" s="385"/>
      <c r="J39" s="385"/>
      <c r="K39" s="385"/>
      <c r="L39" s="385"/>
    </row>
    <row r="40" spans="1:12" ht="40.049999999999997" customHeight="1">
      <c r="A40" s="385"/>
      <c r="B40" s="385"/>
      <c r="C40" s="385"/>
      <c r="D40" s="385"/>
      <c r="E40" s="385"/>
      <c r="F40" s="385"/>
      <c r="G40" s="385"/>
      <c r="H40" s="385"/>
      <c r="I40" s="385"/>
      <c r="J40" s="385"/>
      <c r="K40" s="385"/>
      <c r="L40" s="385"/>
    </row>
    <row r="41" spans="1:12" ht="40.049999999999997" customHeight="1">
      <c r="A41" s="385"/>
      <c r="B41" s="385"/>
      <c r="C41" s="385"/>
      <c r="D41" s="385"/>
      <c r="E41" s="385"/>
      <c r="F41" s="385"/>
      <c r="G41" s="385"/>
      <c r="H41" s="385"/>
      <c r="I41" s="385"/>
      <c r="J41" s="385"/>
      <c r="K41" s="385"/>
      <c r="L41" s="385"/>
    </row>
    <row r="42" spans="1:12" ht="40.049999999999997" customHeight="1">
      <c r="A42" s="385"/>
      <c r="B42" s="385"/>
      <c r="C42" s="385"/>
      <c r="D42" s="385"/>
      <c r="E42" s="385"/>
      <c r="F42" s="385"/>
      <c r="G42" s="385"/>
      <c r="H42" s="385"/>
      <c r="I42" s="385"/>
      <c r="J42" s="385"/>
      <c r="K42" s="385"/>
      <c r="L42" s="385"/>
    </row>
    <row r="43" spans="1:12" ht="40.049999999999997" customHeight="1">
      <c r="A43" s="385"/>
      <c r="B43" s="385"/>
      <c r="C43" s="385"/>
      <c r="D43" s="385"/>
      <c r="E43" s="385"/>
      <c r="F43" s="385"/>
      <c r="G43" s="385"/>
      <c r="H43" s="385"/>
      <c r="I43" s="385"/>
      <c r="J43" s="385"/>
      <c r="K43" s="385"/>
      <c r="L43" s="385"/>
    </row>
    <row r="44" spans="1:12" ht="40.049999999999997" customHeight="1">
      <c r="A44" s="385"/>
      <c r="B44" s="385"/>
      <c r="C44" s="385"/>
      <c r="D44" s="385"/>
      <c r="E44" s="385"/>
      <c r="F44" s="385"/>
      <c r="G44" s="385"/>
      <c r="H44" s="385"/>
      <c r="I44" s="385"/>
      <c r="J44" s="385"/>
      <c r="K44" s="385"/>
      <c r="L44" s="385"/>
    </row>
    <row r="45" spans="1:12" ht="40.049999999999997" customHeight="1">
      <c r="A45" s="385"/>
      <c r="B45" s="385"/>
      <c r="C45" s="385"/>
      <c r="D45" s="385"/>
      <c r="E45" s="385"/>
      <c r="F45" s="385"/>
      <c r="G45" s="385"/>
      <c r="H45" s="385"/>
      <c r="I45" s="385"/>
      <c r="J45" s="385"/>
      <c r="K45" s="385"/>
      <c r="L45" s="385"/>
    </row>
    <row r="46" spans="1:12" ht="40.049999999999997" customHeight="1">
      <c r="A46" s="385"/>
      <c r="B46" s="385"/>
      <c r="C46" s="385"/>
      <c r="D46" s="385"/>
      <c r="E46" s="385"/>
      <c r="F46" s="385"/>
      <c r="G46" s="385"/>
      <c r="H46" s="385"/>
      <c r="I46" s="385"/>
      <c r="J46" s="385"/>
      <c r="K46" s="385"/>
      <c r="L46" s="385"/>
    </row>
    <row r="47" spans="1:12" ht="40.049999999999997" customHeight="1">
      <c r="A47" s="385"/>
      <c r="B47" s="385"/>
      <c r="C47" s="385"/>
      <c r="D47" s="385"/>
      <c r="E47" s="385"/>
      <c r="F47" s="385"/>
      <c r="G47" s="385"/>
      <c r="H47" s="385"/>
      <c r="I47" s="385"/>
      <c r="J47" s="385"/>
      <c r="K47" s="385"/>
      <c r="L47" s="385"/>
    </row>
    <row r="48" spans="1:12" ht="40.049999999999997" customHeight="1">
      <c r="A48" s="385"/>
      <c r="B48" s="385"/>
      <c r="C48" s="385"/>
      <c r="D48" s="385"/>
      <c r="E48" s="385"/>
      <c r="F48" s="385"/>
      <c r="G48" s="385"/>
      <c r="H48" s="385"/>
      <c r="I48" s="385"/>
      <c r="J48" s="385"/>
      <c r="K48" s="385"/>
      <c r="L48" s="385"/>
    </row>
    <row r="49" spans="1:12" ht="40.049999999999997" customHeight="1">
      <c r="A49" s="385"/>
      <c r="B49" s="385"/>
      <c r="C49" s="385"/>
      <c r="D49" s="385"/>
      <c r="E49" s="385"/>
      <c r="F49" s="385"/>
      <c r="G49" s="385"/>
      <c r="H49" s="385"/>
      <c r="I49" s="385"/>
      <c r="J49" s="385"/>
      <c r="K49" s="385"/>
      <c r="L49" s="385"/>
    </row>
    <row r="50" spans="1:12" ht="40.049999999999997" customHeight="1">
      <c r="A50" s="385"/>
      <c r="B50" s="385"/>
      <c r="C50" s="385"/>
      <c r="D50" s="385"/>
      <c r="E50" s="385"/>
      <c r="F50" s="385"/>
      <c r="G50" s="385"/>
      <c r="H50" s="385"/>
      <c r="I50" s="385"/>
      <c r="J50" s="385"/>
      <c r="K50" s="385"/>
      <c r="L50" s="385"/>
    </row>
    <row r="51" spans="1:12" ht="40.049999999999997" customHeight="1">
      <c r="A51" s="385"/>
      <c r="B51" s="385"/>
      <c r="C51" s="385"/>
      <c r="D51" s="385"/>
      <c r="E51" s="385"/>
      <c r="F51" s="385"/>
      <c r="G51" s="385"/>
      <c r="H51" s="385"/>
      <c r="I51" s="385"/>
      <c r="J51" s="385"/>
      <c r="K51" s="385"/>
      <c r="L51" s="385"/>
    </row>
    <row r="52" spans="1:12" ht="40.049999999999997" customHeight="1">
      <c r="A52" s="385"/>
      <c r="B52" s="385"/>
      <c r="C52" s="385"/>
      <c r="D52" s="385"/>
      <c r="E52" s="385"/>
      <c r="F52" s="385"/>
      <c r="G52" s="385"/>
      <c r="H52" s="385"/>
      <c r="I52" s="385"/>
      <c r="J52" s="385"/>
      <c r="K52" s="385"/>
      <c r="L52" s="385"/>
    </row>
    <row r="53" spans="1:12" ht="40.049999999999997" customHeight="1">
      <c r="A53" s="385"/>
      <c r="B53" s="385"/>
      <c r="C53" s="385"/>
      <c r="D53" s="385"/>
      <c r="E53" s="385"/>
      <c r="F53" s="385"/>
      <c r="G53" s="385"/>
      <c r="H53" s="385"/>
      <c r="I53" s="385"/>
      <c r="J53" s="385"/>
      <c r="K53" s="385"/>
      <c r="L53" s="385"/>
    </row>
    <row r="54" spans="1:12" ht="40.049999999999997" customHeight="1">
      <c r="A54" s="385"/>
      <c r="B54" s="385"/>
      <c r="C54" s="385"/>
      <c r="D54" s="385"/>
      <c r="E54" s="385"/>
      <c r="F54" s="385"/>
      <c r="G54" s="385"/>
      <c r="H54" s="385"/>
      <c r="I54" s="385"/>
      <c r="J54" s="385"/>
      <c r="K54" s="385"/>
      <c r="L54" s="385"/>
    </row>
    <row r="55" spans="1:12" ht="40.049999999999997" customHeight="1">
      <c r="A55" s="385"/>
      <c r="B55" s="385"/>
      <c r="C55" s="385"/>
      <c r="D55" s="385"/>
      <c r="E55" s="385"/>
      <c r="F55" s="385"/>
      <c r="G55" s="385"/>
      <c r="H55" s="385"/>
      <c r="I55" s="385"/>
      <c r="J55" s="385"/>
      <c r="K55" s="385"/>
      <c r="L55" s="385"/>
    </row>
    <row r="56" spans="1:12" ht="40.049999999999997" customHeight="1">
      <c r="A56" s="385"/>
      <c r="B56" s="385"/>
      <c r="C56" s="385"/>
      <c r="D56" s="385"/>
      <c r="E56" s="385"/>
      <c r="F56" s="385"/>
      <c r="G56" s="385"/>
      <c r="H56" s="385"/>
      <c r="I56" s="385"/>
      <c r="J56" s="385"/>
      <c r="K56" s="385"/>
      <c r="L56" s="385"/>
    </row>
    <row r="57" spans="1:12">
      <c r="A57" s="385"/>
      <c r="B57" s="385"/>
      <c r="C57" s="385"/>
      <c r="D57" s="385"/>
      <c r="E57" s="385"/>
      <c r="F57" s="385"/>
      <c r="G57" s="385"/>
      <c r="H57" s="385"/>
      <c r="I57" s="385"/>
      <c r="J57" s="385"/>
      <c r="K57" s="385"/>
      <c r="L57" s="385"/>
    </row>
    <row r="58" spans="1:12">
      <c r="A58" s="385"/>
      <c r="B58" s="385"/>
      <c r="C58" s="385"/>
      <c r="D58" s="385"/>
      <c r="E58" s="385"/>
      <c r="F58" s="385"/>
      <c r="G58" s="385"/>
      <c r="H58" s="385"/>
      <c r="I58" s="385"/>
      <c r="J58" s="385"/>
      <c r="K58" s="385"/>
      <c r="L58" s="385"/>
    </row>
    <row r="59" spans="1:12">
      <c r="A59" s="385"/>
      <c r="B59" s="385"/>
      <c r="C59" s="385"/>
      <c r="D59" s="385"/>
      <c r="E59" s="385"/>
      <c r="F59" s="385"/>
      <c r="G59" s="385"/>
      <c r="H59" s="385"/>
      <c r="I59" s="385"/>
      <c r="J59" s="385"/>
      <c r="K59" s="385"/>
      <c r="L59" s="385"/>
    </row>
    <row r="60" spans="1:12">
      <c r="A60" s="385"/>
      <c r="B60" s="385"/>
      <c r="C60" s="385"/>
      <c r="D60" s="385"/>
      <c r="E60" s="385"/>
      <c r="F60" s="385"/>
      <c r="G60" s="385"/>
      <c r="H60" s="385"/>
      <c r="I60" s="385"/>
      <c r="J60" s="385"/>
      <c r="K60" s="385"/>
      <c r="L60" s="385"/>
    </row>
    <row r="61" spans="1:12">
      <c r="A61" s="385"/>
      <c r="B61" s="385"/>
      <c r="C61" s="385"/>
      <c r="D61" s="385"/>
      <c r="E61" s="385"/>
      <c r="F61" s="385"/>
      <c r="G61" s="385"/>
      <c r="H61" s="385"/>
      <c r="I61" s="385"/>
      <c r="J61" s="385"/>
      <c r="K61" s="385"/>
      <c r="L61" s="385"/>
    </row>
    <row r="62" spans="1:12">
      <c r="A62" s="385"/>
      <c r="B62" s="385"/>
      <c r="C62" s="385"/>
      <c r="D62" s="385"/>
      <c r="E62" s="385"/>
      <c r="F62" s="385"/>
      <c r="G62" s="385"/>
      <c r="H62" s="385"/>
      <c r="I62" s="385"/>
      <c r="J62" s="385"/>
      <c r="K62" s="385"/>
      <c r="L62" s="385"/>
    </row>
    <row r="63" spans="1:12">
      <c r="A63" s="385"/>
      <c r="B63" s="385"/>
      <c r="C63" s="385"/>
      <c r="D63" s="385"/>
      <c r="E63" s="385"/>
      <c r="F63" s="385"/>
      <c r="G63" s="385"/>
      <c r="H63" s="385"/>
      <c r="I63" s="385"/>
      <c r="J63" s="385"/>
      <c r="K63" s="385"/>
      <c r="L63" s="385"/>
    </row>
    <row r="64" spans="1:12">
      <c r="A64" s="385"/>
      <c r="B64" s="385"/>
      <c r="C64" s="385"/>
      <c r="D64" s="385"/>
      <c r="E64" s="385"/>
      <c r="F64" s="385"/>
      <c r="G64" s="385"/>
      <c r="H64" s="385"/>
      <c r="I64" s="385"/>
      <c r="J64" s="385"/>
      <c r="K64" s="385"/>
      <c r="L64" s="385"/>
    </row>
    <row r="65" spans="1:12">
      <c r="A65" s="385"/>
      <c r="B65" s="385"/>
      <c r="C65" s="385"/>
      <c r="D65" s="385"/>
      <c r="E65" s="385"/>
      <c r="F65" s="385"/>
      <c r="G65" s="385"/>
      <c r="H65" s="385"/>
      <c r="I65" s="385"/>
      <c r="J65" s="385"/>
      <c r="K65" s="385"/>
      <c r="L65" s="385"/>
    </row>
    <row r="66" spans="1:12">
      <c r="A66" s="385"/>
      <c r="B66" s="385"/>
      <c r="C66" s="385"/>
      <c r="D66" s="385"/>
      <c r="E66" s="385"/>
      <c r="F66" s="385"/>
      <c r="G66" s="385"/>
      <c r="H66" s="385"/>
      <c r="I66" s="385"/>
      <c r="J66" s="385"/>
      <c r="K66" s="385"/>
      <c r="L66" s="385"/>
    </row>
    <row r="67" spans="1:12">
      <c r="A67" s="385"/>
      <c r="B67" s="385"/>
      <c r="C67" s="385"/>
      <c r="D67" s="385"/>
      <c r="E67" s="385"/>
      <c r="F67" s="385"/>
      <c r="G67" s="385"/>
      <c r="H67" s="385"/>
      <c r="I67" s="385"/>
      <c r="J67" s="385"/>
      <c r="K67" s="385"/>
      <c r="L67" s="385"/>
    </row>
    <row r="68" spans="1:12">
      <c r="A68" s="385"/>
      <c r="B68" s="385"/>
      <c r="C68" s="385"/>
      <c r="D68" s="385"/>
      <c r="E68" s="385"/>
      <c r="F68" s="385"/>
      <c r="G68" s="385"/>
      <c r="H68" s="385"/>
      <c r="I68" s="385"/>
      <c r="J68" s="385"/>
      <c r="K68" s="385"/>
      <c r="L68" s="385"/>
    </row>
    <row r="69" spans="1:12">
      <c r="A69" s="385"/>
      <c r="B69" s="385"/>
      <c r="C69" s="385"/>
      <c r="D69" s="385"/>
      <c r="E69" s="385"/>
      <c r="F69" s="385"/>
      <c r="G69" s="385"/>
      <c r="H69" s="385"/>
      <c r="I69" s="385"/>
      <c r="J69" s="385"/>
      <c r="K69" s="385"/>
      <c r="L69" s="385"/>
    </row>
    <row r="70" spans="1:12">
      <c r="A70" s="385"/>
      <c r="B70" s="385"/>
      <c r="C70" s="385"/>
      <c r="D70" s="385"/>
      <c r="E70" s="385"/>
      <c r="F70" s="385"/>
      <c r="G70" s="385"/>
      <c r="H70" s="385"/>
      <c r="I70" s="385"/>
      <c r="J70" s="385"/>
      <c r="K70" s="385"/>
      <c r="L70" s="385"/>
    </row>
    <row r="71" spans="1:12">
      <c r="A71" s="385"/>
      <c r="B71" s="385"/>
      <c r="C71" s="385"/>
      <c r="D71" s="385"/>
      <c r="E71" s="385"/>
      <c r="F71" s="385"/>
      <c r="G71" s="385"/>
      <c r="H71" s="385"/>
      <c r="I71" s="385"/>
      <c r="J71" s="385"/>
      <c r="K71" s="385"/>
      <c r="L71" s="385"/>
    </row>
    <row r="72" spans="1:12">
      <c r="A72" s="385"/>
      <c r="B72" s="385"/>
      <c r="C72" s="385"/>
      <c r="D72" s="385"/>
      <c r="E72" s="385"/>
      <c r="F72" s="385"/>
      <c r="G72" s="385"/>
      <c r="H72" s="385"/>
      <c r="I72" s="385"/>
      <c r="J72" s="385"/>
      <c r="K72" s="385"/>
      <c r="L72" s="385"/>
    </row>
    <row r="73" spans="1:12">
      <c r="A73" s="385"/>
      <c r="B73" s="385"/>
      <c r="C73" s="385"/>
      <c r="D73" s="385"/>
      <c r="E73" s="385"/>
      <c r="F73" s="385"/>
      <c r="G73" s="385"/>
      <c r="H73" s="385"/>
      <c r="I73" s="385"/>
      <c r="J73" s="385"/>
      <c r="K73" s="385"/>
      <c r="L73" s="385"/>
    </row>
    <row r="74" spans="1:12">
      <c r="A74" s="385"/>
      <c r="B74" s="385"/>
      <c r="C74" s="385"/>
      <c r="D74" s="385"/>
      <c r="E74" s="385"/>
      <c r="F74" s="385"/>
      <c r="G74" s="385"/>
      <c r="H74" s="385"/>
      <c r="I74" s="385"/>
      <c r="J74" s="385"/>
      <c r="K74" s="385"/>
      <c r="L74" s="385"/>
    </row>
    <row r="75" spans="1:12">
      <c r="A75" s="385"/>
      <c r="B75" s="385"/>
      <c r="C75" s="385"/>
      <c r="D75" s="385"/>
      <c r="E75" s="385"/>
      <c r="F75" s="385"/>
      <c r="G75" s="385"/>
      <c r="H75" s="385"/>
      <c r="I75" s="385"/>
      <c r="J75" s="385"/>
      <c r="K75" s="385"/>
      <c r="L75" s="385"/>
    </row>
    <row r="76" spans="1:12">
      <c r="A76" s="385"/>
      <c r="B76" s="385"/>
      <c r="C76" s="385"/>
      <c r="D76" s="385"/>
      <c r="E76" s="385"/>
      <c r="F76" s="385"/>
      <c r="G76" s="385"/>
      <c r="H76" s="385"/>
      <c r="I76" s="385"/>
      <c r="J76" s="385"/>
      <c r="K76" s="385"/>
      <c r="L76" s="385"/>
    </row>
    <row r="77" spans="1:12">
      <c r="A77" s="385"/>
      <c r="B77" s="385"/>
      <c r="C77" s="385"/>
      <c r="D77" s="385"/>
      <c r="E77" s="385"/>
      <c r="F77" s="385"/>
      <c r="G77" s="385"/>
      <c r="H77" s="385"/>
      <c r="I77" s="385"/>
      <c r="J77" s="385"/>
      <c r="K77" s="385"/>
      <c r="L77" s="385"/>
    </row>
    <row r="78" spans="1:12">
      <c r="A78" s="385"/>
      <c r="B78" s="385"/>
      <c r="C78" s="385"/>
      <c r="D78" s="385"/>
      <c r="E78" s="385"/>
      <c r="F78" s="385"/>
      <c r="G78" s="385"/>
      <c r="H78" s="385"/>
      <c r="I78" s="385"/>
      <c r="J78" s="385"/>
      <c r="K78" s="385"/>
      <c r="L78" s="385"/>
    </row>
    <row r="79" spans="1:12">
      <c r="A79" s="385"/>
      <c r="B79" s="385"/>
      <c r="C79" s="385"/>
      <c r="D79" s="385"/>
      <c r="E79" s="385"/>
      <c r="F79" s="385"/>
      <c r="G79" s="385"/>
      <c r="H79" s="385"/>
      <c r="I79" s="385"/>
      <c r="J79" s="385"/>
      <c r="K79" s="385"/>
      <c r="L79" s="385"/>
    </row>
    <row r="80" spans="1:12">
      <c r="A80" s="385"/>
      <c r="B80" s="385"/>
      <c r="C80" s="385"/>
      <c r="D80" s="385"/>
      <c r="E80" s="385"/>
      <c r="F80" s="385"/>
      <c r="G80" s="385"/>
      <c r="H80" s="385"/>
      <c r="I80" s="385"/>
      <c r="J80" s="385"/>
      <c r="K80" s="385"/>
      <c r="L80" s="385"/>
    </row>
    <row r="81" spans="1:12">
      <c r="A81" s="385"/>
      <c r="B81" s="385"/>
      <c r="C81" s="385"/>
      <c r="D81" s="385"/>
      <c r="E81" s="385"/>
      <c r="F81" s="385"/>
      <c r="G81" s="385"/>
      <c r="H81" s="385"/>
      <c r="I81" s="385"/>
      <c r="J81" s="385"/>
      <c r="K81" s="385"/>
      <c r="L81" s="385"/>
    </row>
    <row r="82" spans="1:12">
      <c r="A82" s="385"/>
      <c r="B82" s="385"/>
      <c r="C82" s="385"/>
      <c r="D82" s="385"/>
      <c r="E82" s="385"/>
      <c r="F82" s="385"/>
      <c r="G82" s="385"/>
      <c r="H82" s="385"/>
      <c r="I82" s="385"/>
      <c r="J82" s="385"/>
      <c r="K82" s="385"/>
      <c r="L82" s="385"/>
    </row>
    <row r="83" spans="1:12">
      <c r="A83" s="385"/>
      <c r="B83" s="385"/>
      <c r="C83" s="385"/>
      <c r="D83" s="385"/>
      <c r="E83" s="385"/>
      <c r="F83" s="385"/>
      <c r="G83" s="385"/>
      <c r="H83" s="385"/>
      <c r="I83" s="385"/>
      <c r="J83" s="385"/>
      <c r="K83" s="385"/>
      <c r="L83" s="385"/>
    </row>
    <row r="84" spans="1:12">
      <c r="A84" s="385"/>
      <c r="B84" s="385"/>
      <c r="C84" s="385"/>
      <c r="D84" s="385"/>
      <c r="E84" s="385"/>
      <c r="F84" s="385"/>
      <c r="G84" s="385"/>
      <c r="H84" s="385"/>
      <c r="I84" s="385"/>
      <c r="J84" s="385"/>
      <c r="K84" s="385"/>
      <c r="L84" s="385"/>
    </row>
    <row r="85" spans="1:12">
      <c r="A85" s="385"/>
      <c r="B85" s="385"/>
      <c r="C85" s="385"/>
      <c r="D85" s="385"/>
      <c r="E85" s="385"/>
      <c r="F85" s="385"/>
      <c r="G85" s="385"/>
      <c r="H85" s="385"/>
      <c r="I85" s="385"/>
      <c r="J85" s="385"/>
      <c r="K85" s="385"/>
      <c r="L85" s="385"/>
    </row>
    <row r="86" spans="1:12">
      <c r="A86" s="385"/>
      <c r="B86" s="385"/>
      <c r="C86" s="385"/>
      <c r="D86" s="385"/>
      <c r="E86" s="385"/>
      <c r="F86" s="385"/>
      <c r="G86" s="385"/>
      <c r="H86" s="385"/>
      <c r="I86" s="385"/>
      <c r="J86" s="385"/>
      <c r="K86" s="385"/>
      <c r="L86" s="385"/>
    </row>
    <row r="87" spans="1:12">
      <c r="A87" s="385"/>
      <c r="B87" s="385"/>
      <c r="C87" s="385"/>
      <c r="D87" s="385"/>
      <c r="E87" s="385"/>
      <c r="F87" s="385"/>
      <c r="G87" s="385"/>
      <c r="H87" s="385"/>
      <c r="I87" s="385"/>
      <c r="J87" s="385"/>
      <c r="K87" s="385"/>
      <c r="L87" s="385"/>
    </row>
    <row r="88" spans="1:12">
      <c r="A88" s="385"/>
      <c r="B88" s="385"/>
      <c r="C88" s="385"/>
      <c r="D88" s="385"/>
      <c r="E88" s="385"/>
      <c r="F88" s="385"/>
      <c r="G88" s="385"/>
      <c r="H88" s="385"/>
      <c r="I88" s="385"/>
      <c r="J88" s="385"/>
      <c r="K88" s="385"/>
      <c r="L88" s="385"/>
    </row>
    <row r="89" spans="1:12">
      <c r="A89" s="385"/>
      <c r="B89" s="385"/>
      <c r="C89" s="385"/>
      <c r="D89" s="385"/>
      <c r="E89" s="385"/>
      <c r="F89" s="385"/>
      <c r="G89" s="385"/>
      <c r="H89" s="385"/>
      <c r="I89" s="385"/>
      <c r="J89" s="385"/>
      <c r="K89" s="385"/>
      <c r="L89" s="385"/>
    </row>
    <row r="90" spans="1:12">
      <c r="A90" s="385"/>
      <c r="B90" s="385"/>
      <c r="C90" s="385"/>
      <c r="D90" s="385"/>
      <c r="E90" s="385"/>
      <c r="F90" s="385"/>
      <c r="G90" s="385"/>
      <c r="H90" s="385"/>
      <c r="I90" s="385"/>
      <c r="J90" s="385"/>
      <c r="K90" s="385"/>
      <c r="L90" s="385"/>
    </row>
    <row r="91" spans="1:12">
      <c r="A91" s="385"/>
      <c r="B91" s="385"/>
      <c r="C91" s="385"/>
      <c r="D91" s="385"/>
      <c r="E91" s="385"/>
      <c r="F91" s="385"/>
      <c r="G91" s="385"/>
      <c r="H91" s="385"/>
      <c r="I91" s="385"/>
      <c r="J91" s="385"/>
      <c r="K91" s="385"/>
      <c r="L91" s="385"/>
    </row>
    <row r="92" spans="1:12">
      <c r="A92" s="385"/>
      <c r="B92" s="385"/>
      <c r="C92" s="385"/>
      <c r="D92" s="385"/>
      <c r="E92" s="385"/>
      <c r="F92" s="385"/>
      <c r="G92" s="385"/>
      <c r="H92" s="385"/>
      <c r="I92" s="385"/>
      <c r="J92" s="385"/>
      <c r="K92" s="385"/>
      <c r="L92" s="385"/>
    </row>
    <row r="93" spans="1:12">
      <c r="A93" s="385"/>
      <c r="B93" s="385"/>
      <c r="C93" s="385"/>
      <c r="D93" s="385"/>
      <c r="E93" s="385"/>
      <c r="F93" s="385"/>
      <c r="G93" s="385"/>
      <c r="H93" s="385"/>
      <c r="I93" s="385"/>
      <c r="J93" s="385"/>
      <c r="K93" s="385"/>
      <c r="L93" s="385"/>
    </row>
    <row r="94" spans="1:12">
      <c r="A94" s="385"/>
      <c r="B94" s="385"/>
      <c r="C94" s="385"/>
      <c r="D94" s="385"/>
      <c r="E94" s="385"/>
      <c r="F94" s="385"/>
      <c r="G94" s="385"/>
      <c r="H94" s="385"/>
      <c r="I94" s="385"/>
      <c r="J94" s="385"/>
      <c r="K94" s="385"/>
      <c r="L94" s="385"/>
    </row>
    <row r="95" spans="1:12">
      <c r="A95" s="385"/>
      <c r="B95" s="385"/>
      <c r="C95" s="385"/>
      <c r="D95" s="385"/>
      <c r="E95" s="385"/>
      <c r="F95" s="385"/>
      <c r="G95" s="385"/>
      <c r="H95" s="385"/>
      <c r="I95" s="385"/>
      <c r="J95" s="385"/>
      <c r="K95" s="385"/>
      <c r="L95" s="385"/>
    </row>
    <row r="96" spans="1:12">
      <c r="A96" s="385"/>
      <c r="B96" s="385"/>
      <c r="C96" s="385"/>
      <c r="D96" s="385"/>
      <c r="E96" s="385"/>
      <c r="F96" s="385"/>
      <c r="G96" s="385"/>
      <c r="H96" s="385"/>
      <c r="I96" s="385"/>
      <c r="J96" s="385"/>
      <c r="K96" s="385"/>
      <c r="L96" s="385"/>
    </row>
    <row r="97" spans="1:12">
      <c r="A97" s="385"/>
      <c r="B97" s="385"/>
      <c r="C97" s="385"/>
      <c r="D97" s="385"/>
      <c r="E97" s="385"/>
      <c r="F97" s="385"/>
      <c r="G97" s="385"/>
      <c r="H97" s="385"/>
      <c r="I97" s="385"/>
      <c r="J97" s="385"/>
      <c r="K97" s="385"/>
      <c r="L97" s="385"/>
    </row>
    <row r="98" spans="1:12">
      <c r="A98" s="385"/>
      <c r="B98" s="385"/>
      <c r="C98" s="385"/>
      <c r="D98" s="385"/>
      <c r="E98" s="385"/>
      <c r="F98" s="385"/>
      <c r="G98" s="385"/>
      <c r="H98" s="385"/>
      <c r="I98" s="385"/>
      <c r="J98" s="385"/>
      <c r="K98" s="385"/>
      <c r="L98" s="385"/>
    </row>
    <row r="99" spans="1:12">
      <c r="A99" s="385"/>
      <c r="B99" s="385"/>
      <c r="C99" s="385"/>
      <c r="D99" s="385"/>
      <c r="E99" s="385"/>
      <c r="F99" s="385"/>
      <c r="G99" s="385"/>
      <c r="H99" s="385"/>
      <c r="I99" s="385"/>
      <c r="J99" s="385"/>
      <c r="K99" s="385"/>
      <c r="L99" s="385"/>
    </row>
    <row r="100" spans="1:12">
      <c r="A100" s="385"/>
      <c r="B100" s="385"/>
      <c r="C100" s="385"/>
      <c r="D100" s="385"/>
      <c r="E100" s="385"/>
      <c r="F100" s="385"/>
      <c r="G100" s="385"/>
      <c r="H100" s="385"/>
      <c r="I100" s="385"/>
      <c r="J100" s="385"/>
      <c r="K100" s="385"/>
      <c r="L100" s="385"/>
    </row>
  </sheetData>
  <sheetProtection algorithmName="SHA-512" hashValue="ReEr2mhOcz9BJJVCiFNOSh3tGexNzGbyzCXyoRdDvjBj5RN7LgwFewEQGQFBIeMlAFHBSLzOg8kHVxari8VvgQ==" saltValue="Xj4vBINCBNYcK6W2GZja4Q==" spinCount="100000" sheet="1" objects="1" scenarios="1"/>
  <mergeCells count="1">
    <mergeCell ref="A1:L100"/>
  </mergeCells>
  <printOptions horizontalCentered="1"/>
  <pageMargins left="0.23622047244094491" right="0.23622047244094491" top="0.23622047244094491" bottom="0.23622047244094491" header="0.31496062992125984" footer="0.31496062992125984"/>
  <pageSetup paperSize="9" scale="7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372CFC1D5ADB4987F837B589996FE3" ma:contentTypeVersion="15" ma:contentTypeDescription="Create a new document." ma:contentTypeScope="" ma:versionID="8155bfe311f247d5246b6279e8f8f73c">
  <xsd:schema xmlns:xsd="http://www.w3.org/2001/XMLSchema" xmlns:xs="http://www.w3.org/2001/XMLSchema" xmlns:p="http://schemas.microsoft.com/office/2006/metadata/properties" xmlns:ns2="14810463-1c38-4214-a37f-aa316fb64bf9" xmlns:ns3="2beffc9a-20b7-4042-8f7e-b1752d0cd719" targetNamespace="http://schemas.microsoft.com/office/2006/metadata/properties" ma:root="true" ma:fieldsID="582d70743248607bc8caecdb001a26cf" ns2:_="" ns3:_="">
    <xsd:import namespace="14810463-1c38-4214-a37f-aa316fb64bf9"/>
    <xsd:import namespace="2beffc9a-20b7-4042-8f7e-b1752d0cd71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810463-1c38-4214-a37f-aa316fb64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f5eb83c-8437-443b-a02f-8b745e9523c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effc9a-20b7-4042-8f7e-b1752d0cd71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25fe72b-541f-4b9a-b460-deecd68421e0}" ma:internalName="TaxCatchAll" ma:showField="CatchAllData" ma:web="2beffc9a-20b7-4042-8f7e-b1752d0cd71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beffc9a-20b7-4042-8f7e-b1752d0cd719" xsi:nil="true"/>
    <lcf76f155ced4ddcb4097134ff3c332f xmlns="14810463-1c38-4214-a37f-aa316fb64bf9">
      <Terms xmlns="http://schemas.microsoft.com/office/infopath/2007/PartnerControls"/>
    </lcf76f155ced4ddcb4097134ff3c332f>
    <SharedWithUsers xmlns="2beffc9a-20b7-4042-8f7e-b1752d0cd719">
      <UserInfo>
        <DisplayName>Nomonde Nyanga</DisplayName>
        <AccountId>17</AccountId>
        <AccountType/>
      </UserInfo>
      <UserInfo>
        <DisplayName>Karen Robinson</DisplayName>
        <AccountId>20</AccountId>
        <AccountType/>
      </UserInfo>
      <UserInfo>
        <DisplayName>Nicole Kedian</DisplayName>
        <AccountId>22</AccountId>
        <AccountType/>
      </UserInfo>
      <UserInfo>
        <DisplayName>Lynne Mills</DisplayName>
        <AccountId>18</AccountId>
        <AccountType/>
      </UserInfo>
      <UserInfo>
        <DisplayName>Salena Govender</DisplayName>
        <AccountId>53</AccountId>
        <AccountType/>
      </UserInfo>
      <UserInfo>
        <DisplayName>Tyron McDonald</DisplayName>
        <AccountId>9</AccountId>
        <AccountType/>
      </UserInfo>
      <UserInfo>
        <DisplayName>Vaughan Michell</DisplayName>
        <AccountId>82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525FC-6959-47EC-AEBB-958AEC01AE3A}"/>
</file>

<file path=customXml/itemProps2.xml><?xml version="1.0" encoding="utf-8"?>
<ds:datastoreItem xmlns:ds="http://schemas.openxmlformats.org/officeDocument/2006/customXml" ds:itemID="{71ED1994-9627-4F41-A394-5444C89D1384}">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2beffc9a-20b7-4042-8f7e-b1752d0cd719"/>
    <ds:schemaRef ds:uri="14810463-1c38-4214-a37f-aa316fb64bf9"/>
    <ds:schemaRef ds:uri="http://purl.org/dc/dcmitype/"/>
  </ds:schemaRefs>
</ds:datastoreItem>
</file>

<file path=customXml/itemProps3.xml><?xml version="1.0" encoding="utf-8"?>
<ds:datastoreItem xmlns:ds="http://schemas.openxmlformats.org/officeDocument/2006/customXml" ds:itemID="{611E7696-A7A6-42AD-A1BD-8F9F01A055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Summary</vt:lpstr>
      <vt:lpstr>T's &amp; C's</vt:lpstr>
      <vt:lpstr>1. Fascia &amp; Carpets</vt:lpstr>
      <vt:lpstr>2. Power &amp; Lighting</vt:lpstr>
      <vt:lpstr>Power &amp; Lighting - Images</vt:lpstr>
      <vt:lpstr>3. Shell Scheme Extras</vt:lpstr>
      <vt:lpstr>Shell Scheme Extras - Images</vt:lpstr>
      <vt:lpstr>4. Branding</vt:lpstr>
      <vt:lpstr>Branding - Images</vt:lpstr>
      <vt:lpstr>Graphic Specifications</vt:lpstr>
      <vt:lpstr>5. Furniture</vt:lpstr>
      <vt:lpstr>Furniture - Images</vt:lpstr>
      <vt:lpstr>6. AV &amp; IT</vt:lpstr>
      <vt:lpstr>'1. Fascia &amp; Carpets'!Print_Area</vt:lpstr>
      <vt:lpstr>'2. Power &amp; Lighting'!Print_Area</vt:lpstr>
      <vt:lpstr>'3. Shell Scheme Extras'!Print_Area</vt:lpstr>
      <vt:lpstr>'4. Branding'!Print_Area</vt:lpstr>
      <vt:lpstr>'5. Furniture'!Print_Area</vt:lpstr>
      <vt:lpstr>'6. AV &amp; IT'!Print_Area</vt:lpstr>
      <vt:lpstr>'Branding - Images'!Print_Area</vt:lpstr>
      <vt:lpstr>'Furniture - Images'!Print_Area</vt:lpstr>
      <vt:lpstr>'Graphic Specifications'!Print_Area</vt:lpstr>
      <vt:lpstr>'Power &amp; Lighting - Images'!Print_Area</vt:lpstr>
      <vt:lpstr>'Shell Scheme Extras - Images'!Print_Area</vt:lpstr>
      <vt:lpstr>Summary!Print_Area</vt:lpstr>
      <vt:lpstr>'T''s &amp; C''s'!Print_Area</vt:lpstr>
      <vt:lpstr>'5. Furniture'!Print_Titles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Gemma</dc:creator>
  <cp:keywords/>
  <dc:description/>
  <cp:lastModifiedBy>Michelle Angelica</cp:lastModifiedBy>
  <cp:revision/>
  <cp:lastPrinted>2026-01-22T07:58:54Z</cp:lastPrinted>
  <dcterms:created xsi:type="dcterms:W3CDTF">2012-06-19T08:39:16Z</dcterms:created>
  <dcterms:modified xsi:type="dcterms:W3CDTF">2026-03-06T12:27:44Z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0x010100A4372CFC1D5ADB4987F837B589996FE3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